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92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K91" i="1" l="1"/>
  <c r="K94" i="1"/>
  <c r="K95" i="1"/>
  <c r="G146" i="1" l="1"/>
  <c r="H146" i="1"/>
  <c r="I146" i="1"/>
  <c r="G148" i="1"/>
  <c r="H148" i="1"/>
  <c r="I148" i="1"/>
  <c r="G149" i="1"/>
  <c r="H149" i="1"/>
  <c r="I149" i="1"/>
  <c r="G150" i="1"/>
  <c r="H150" i="1"/>
  <c r="I150" i="1"/>
  <c r="J146" i="1"/>
  <c r="J148" i="1"/>
  <c r="J149" i="1"/>
  <c r="J150" i="1"/>
  <c r="F145" i="1"/>
  <c r="E146" i="1"/>
  <c r="F146" i="1"/>
  <c r="E148" i="1"/>
  <c r="F148" i="1"/>
  <c r="E149" i="1"/>
  <c r="F149" i="1"/>
  <c r="E150" i="1"/>
  <c r="F150" i="1"/>
  <c r="G116" i="1"/>
  <c r="H116" i="1"/>
  <c r="I116" i="1"/>
  <c r="J109" i="1"/>
  <c r="J110" i="1"/>
  <c r="G109" i="1"/>
  <c r="H109" i="1"/>
  <c r="I109" i="1"/>
  <c r="G110" i="1"/>
  <c r="H110" i="1"/>
  <c r="I110" i="1"/>
  <c r="G90" i="1" l="1"/>
  <c r="H90" i="1"/>
  <c r="I90" i="1"/>
  <c r="J90" i="1"/>
  <c r="K17" i="1"/>
  <c r="J19" i="1"/>
  <c r="G95" i="1"/>
  <c r="H95" i="1"/>
  <c r="I95" i="1"/>
  <c r="G91" i="1"/>
  <c r="H91" i="1"/>
  <c r="J95" i="1"/>
  <c r="J91" i="1"/>
  <c r="F94" i="1"/>
  <c r="E95" i="1"/>
  <c r="F95" i="1"/>
  <c r="E90" i="1"/>
  <c r="F90" i="1"/>
  <c r="E91" i="1"/>
  <c r="F91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J71" i="1"/>
  <c r="J72" i="1"/>
  <c r="J73" i="1"/>
  <c r="J74" i="1"/>
  <c r="J75" i="1"/>
  <c r="J76" i="1"/>
  <c r="E71" i="1"/>
  <c r="F71" i="1"/>
  <c r="E72" i="1"/>
  <c r="E73" i="1"/>
  <c r="E74" i="1"/>
  <c r="F74" i="1"/>
  <c r="E75" i="1"/>
  <c r="F75" i="1"/>
  <c r="E76" i="1"/>
  <c r="F76" i="1"/>
  <c r="G52" i="1"/>
  <c r="H52" i="1"/>
  <c r="I52" i="1"/>
  <c r="G54" i="1"/>
  <c r="H54" i="1"/>
  <c r="I54" i="1"/>
  <c r="G56" i="1"/>
  <c r="H56" i="1"/>
  <c r="I56" i="1"/>
  <c r="G57" i="1"/>
  <c r="H57" i="1"/>
  <c r="I57" i="1"/>
  <c r="J52" i="1"/>
  <c r="J54" i="1"/>
  <c r="J56" i="1"/>
  <c r="J57" i="1"/>
  <c r="E52" i="1"/>
  <c r="F52" i="1"/>
  <c r="E53" i="1"/>
  <c r="F53" i="1"/>
  <c r="E54" i="1"/>
  <c r="E56" i="1"/>
  <c r="F56" i="1"/>
  <c r="E57" i="1"/>
  <c r="F57" i="1"/>
  <c r="G37" i="1"/>
  <c r="H37" i="1"/>
  <c r="I37" i="1"/>
  <c r="H38" i="1"/>
  <c r="I38" i="1"/>
  <c r="J37" i="1"/>
  <c r="J38" i="1"/>
  <c r="E37" i="1"/>
  <c r="F37" i="1"/>
  <c r="E38" i="1"/>
  <c r="F38" i="1"/>
  <c r="F33" i="1"/>
  <c r="E34" i="1"/>
  <c r="F36" i="1"/>
  <c r="K22" i="1"/>
  <c r="K18" i="1"/>
  <c r="K19" i="1"/>
  <c r="K14" i="1"/>
  <c r="K15" i="1"/>
  <c r="K16" i="1"/>
  <c r="G15" i="1"/>
  <c r="H15" i="1"/>
  <c r="G16" i="1"/>
  <c r="H16" i="1"/>
  <c r="I16" i="1"/>
  <c r="G17" i="1"/>
  <c r="H17" i="1"/>
  <c r="I17" i="1"/>
  <c r="G19" i="1"/>
  <c r="G18" i="1" s="1"/>
  <c r="H19" i="1"/>
  <c r="H18" i="1" s="1"/>
  <c r="I19" i="1"/>
  <c r="I18" i="1" s="1"/>
  <c r="G22" i="1"/>
  <c r="H22" i="1"/>
  <c r="I22" i="1"/>
  <c r="E18" i="1"/>
  <c r="F18" i="1"/>
  <c r="E19" i="1"/>
  <c r="F19" i="1"/>
  <c r="E14" i="1"/>
  <c r="F14" i="1"/>
  <c r="E15" i="1"/>
  <c r="F15" i="1"/>
  <c r="E17" i="1"/>
  <c r="F136" i="1" l="1"/>
  <c r="F127" i="1"/>
  <c r="E128" i="1"/>
  <c r="K128" i="1"/>
  <c r="K129" i="1"/>
  <c r="E130" i="1"/>
  <c r="F130" i="1"/>
  <c r="G130" i="1"/>
  <c r="H130" i="1"/>
  <c r="I130" i="1"/>
  <c r="J130" i="1"/>
  <c r="K130" i="1"/>
  <c r="E131" i="1"/>
  <c r="F131" i="1"/>
  <c r="G131" i="1"/>
  <c r="H131" i="1"/>
  <c r="I131" i="1"/>
  <c r="J131" i="1"/>
  <c r="K131" i="1"/>
  <c r="E132" i="1"/>
  <c r="F132" i="1"/>
  <c r="H132" i="1"/>
  <c r="I132" i="1"/>
  <c r="J132" i="1"/>
  <c r="K132" i="1"/>
  <c r="E133" i="1"/>
  <c r="F133" i="1"/>
  <c r="G133" i="1"/>
  <c r="H133" i="1"/>
  <c r="I133" i="1"/>
  <c r="J133" i="1"/>
  <c r="K133" i="1"/>
  <c r="F163" i="1" l="1"/>
  <c r="G164" i="1"/>
  <c r="H164" i="1"/>
  <c r="I164" i="1"/>
  <c r="J164" i="1"/>
  <c r="K164" i="1"/>
  <c r="K165" i="1"/>
  <c r="E166" i="1"/>
  <c r="G166" i="1"/>
  <c r="H166" i="1"/>
  <c r="I166" i="1"/>
  <c r="J166" i="1"/>
  <c r="K166" i="1"/>
  <c r="E167" i="1"/>
  <c r="G167" i="1"/>
  <c r="H167" i="1"/>
  <c r="I167" i="1"/>
  <c r="J167" i="1"/>
  <c r="K167" i="1"/>
  <c r="G168" i="1"/>
  <c r="H168" i="1"/>
  <c r="I168" i="1"/>
  <c r="J168" i="1"/>
  <c r="K168" i="1"/>
  <c r="E169" i="1"/>
  <c r="F169" i="1"/>
  <c r="J169" i="1"/>
  <c r="K169" i="1"/>
  <c r="E172" i="1"/>
  <c r="E173" i="1"/>
  <c r="K182" i="1"/>
  <c r="K185" i="1"/>
  <c r="K186" i="1"/>
  <c r="G180" i="1"/>
  <c r="H180" i="1"/>
  <c r="I180" i="1"/>
  <c r="G181" i="1"/>
  <c r="H181" i="1"/>
  <c r="H185" i="1"/>
  <c r="J181" i="1"/>
  <c r="J182" i="1"/>
  <c r="E181" i="1" l="1"/>
  <c r="F181" i="1"/>
  <c r="E182" i="1"/>
  <c r="E185" i="1"/>
  <c r="F185" i="1"/>
  <c r="E186" i="1"/>
  <c r="F186" i="1"/>
  <c r="A109" i="1" l="1"/>
  <c r="B191" i="1"/>
  <c r="A191" i="1"/>
  <c r="B181" i="1"/>
  <c r="A181" i="1"/>
  <c r="F180" i="1"/>
  <c r="B173" i="1"/>
  <c r="A173" i="1"/>
  <c r="B163" i="1"/>
  <c r="A163" i="1"/>
  <c r="J162" i="1"/>
  <c r="I162" i="1"/>
  <c r="H162" i="1"/>
  <c r="G162" i="1"/>
  <c r="F162" i="1"/>
  <c r="B155" i="1"/>
  <c r="A155" i="1"/>
  <c r="B145" i="1"/>
  <c r="A145" i="1"/>
  <c r="J144" i="1"/>
  <c r="I144" i="1"/>
  <c r="H144" i="1"/>
  <c r="G144" i="1"/>
  <c r="F144" i="1"/>
  <c r="B137" i="1"/>
  <c r="A137" i="1"/>
  <c r="B127" i="1"/>
  <c r="A127" i="1"/>
  <c r="J126" i="1"/>
  <c r="I126" i="1"/>
  <c r="H126" i="1"/>
  <c r="G126" i="1"/>
  <c r="F126" i="1"/>
  <c r="B119" i="1"/>
  <c r="A119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B33" i="1"/>
  <c r="A33" i="1"/>
  <c r="J32" i="1"/>
  <c r="I32" i="1"/>
  <c r="H32" i="1"/>
  <c r="G32" i="1"/>
  <c r="F32" i="1"/>
  <c r="F43" i="1" s="1"/>
  <c r="B24" i="1"/>
  <c r="A24" i="1"/>
  <c r="A14" i="1"/>
  <c r="G23" i="1"/>
  <c r="H23" i="1"/>
  <c r="I23" i="1"/>
  <c r="J23" i="1"/>
  <c r="G13" i="1"/>
  <c r="H13" i="1"/>
  <c r="I13" i="1"/>
  <c r="J13" i="1"/>
  <c r="F13" i="1"/>
  <c r="I100" i="1" l="1"/>
  <c r="G62" i="1"/>
  <c r="I81" i="1"/>
  <c r="F100" i="1"/>
  <c r="J100" i="1"/>
  <c r="I62" i="1"/>
  <c r="J81" i="1"/>
  <c r="G81" i="1"/>
  <c r="H100" i="1"/>
  <c r="J62" i="1"/>
  <c r="H81" i="1"/>
  <c r="G100" i="1"/>
  <c r="H43" i="1"/>
  <c r="G43" i="1"/>
  <c r="H62" i="1"/>
  <c r="I43" i="1"/>
  <c r="J43" i="1"/>
  <c r="I24" i="1"/>
  <c r="F24" i="1"/>
  <c r="J24" i="1"/>
  <c r="H24" i="1"/>
  <c r="G24" i="1"/>
  <c r="G169" i="1"/>
  <c r="H169" i="1"/>
  <c r="I169" i="1"/>
  <c r="F167" i="1"/>
  <c r="E168" i="1"/>
  <c r="F168" i="1"/>
</calcChain>
</file>

<file path=xl/sharedStrings.xml><?xml version="1.0" encoding="utf-8"?>
<sst xmlns="http://schemas.openxmlformats.org/spreadsheetml/2006/main" count="234" uniqueCount="81">
  <si>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</si>
  <si>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</si>
  <si>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</si>
  <si>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</si>
  <si>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</si>
  <si>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</si>
  <si>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</si>
  <si>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</si>
  <si>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</si>
  <si>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</si>
  <si>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</si>
  <si>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</si>
  <si>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</si>
  <si>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</si>
  <si>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</si>
  <si>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</si>
  <si>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</si>
  <si>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</si>
  <si>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</si>
  <si>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</si>
  <si>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</si>
  <si>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</si>
  <si>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</si>
  <si>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</si>
  <si>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</si>
  <si>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</si>
  <si>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</si>
  <si>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</si>
  <si>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</si>
  <si>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</si>
  <si>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</si>
  <si>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</si>
  <si>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</si>
  <si>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</si>
  <si>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</si>
  <si>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 xml:space="preserve">Салат из свежей капусты </t>
  </si>
  <si>
    <t>0,7</t>
  </si>
  <si>
    <t>6,1</t>
  </si>
  <si>
    <t>6,9</t>
  </si>
  <si>
    <t>12,6</t>
  </si>
  <si>
    <t>70/50</t>
  </si>
  <si>
    <t>Салат витаминный</t>
  </si>
  <si>
    <t>Суп картофельный с горохом</t>
  </si>
  <si>
    <t xml:space="preserve">Хлеб пшеничный </t>
  </si>
  <si>
    <t>Биточки из говядины с томатным соусом с овощами</t>
  </si>
  <si>
    <t>Тефтели из говядины с томатным соусом с овощами</t>
  </si>
  <si>
    <t>9,66</t>
  </si>
  <si>
    <t>9,56</t>
  </si>
  <si>
    <t>13,3</t>
  </si>
  <si>
    <t>Шницель из говядины с томатным соусом с овощами</t>
  </si>
  <si>
    <t>3,2</t>
  </si>
  <si>
    <t>23,3</t>
  </si>
  <si>
    <t>Чай с сахаром и лимоном</t>
  </si>
  <si>
    <t>0,5</t>
  </si>
  <si>
    <t>0,2</t>
  </si>
  <si>
    <t>23,1</t>
  </si>
  <si>
    <t>96,0</t>
  </si>
  <si>
    <t>Макароны отварные</t>
  </si>
  <si>
    <t>Свекольник со сметаной</t>
  </si>
  <si>
    <t>46</t>
  </si>
  <si>
    <t>Фрукты</t>
  </si>
  <si>
    <t>Хапсирокова И.М.</t>
  </si>
  <si>
    <t>МБОУ "СОШ а.Хабез имени Арашукова Р.Р."</t>
  </si>
  <si>
    <t>Котлеты  из птицы с соусом томатным с овощами</t>
  </si>
  <si>
    <t>Компот из свежих фруктов</t>
  </si>
  <si>
    <t>Котлеты из птицы с соусом томатным с овощами</t>
  </si>
  <si>
    <t>0,86</t>
  </si>
  <si>
    <t>3,65</t>
  </si>
  <si>
    <t>5,02</t>
  </si>
  <si>
    <t>50/70</t>
  </si>
  <si>
    <t>Жаркое по-домашнему из говядины</t>
  </si>
  <si>
    <t>50/100</t>
  </si>
  <si>
    <t>17,21</t>
  </si>
  <si>
    <t>4,67</t>
  </si>
  <si>
    <t>3,72</t>
  </si>
  <si>
    <t>салат из моркови</t>
  </si>
  <si>
    <t>Жаркое по-домашнему из филе кур</t>
  </si>
  <si>
    <t>Каша гречневая рассыпчатая</t>
  </si>
  <si>
    <t>салат из свеклы</t>
  </si>
  <si>
    <t xml:space="preserve">салат витаминный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</si>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</sst>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6-s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6-s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7-sm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8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9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0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2;&#1080;&#1079;&#1080;&#1082;11/Downloads/2024-09-06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3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4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46</v>
          </cell>
          <cell r="D12" t="str">
            <v>Салат витаминный</v>
          </cell>
          <cell r="E12">
            <v>60</v>
          </cell>
        </row>
        <row r="13">
          <cell r="C13">
            <v>102</v>
          </cell>
          <cell r="D13" t="str">
            <v>Суп картофельный с горохом</v>
          </cell>
          <cell r="E13">
            <v>200</v>
          </cell>
          <cell r="H13">
            <v>1.9</v>
          </cell>
          <cell r="I13">
            <v>5.9</v>
          </cell>
        </row>
        <row r="14">
          <cell r="C14">
            <v>294</v>
          </cell>
          <cell r="H14">
            <v>12.5</v>
          </cell>
          <cell r="I14">
            <v>14.2</v>
          </cell>
          <cell r="J14">
            <v>8.6</v>
          </cell>
        </row>
        <row r="15">
          <cell r="C15">
            <v>309</v>
          </cell>
          <cell r="D15" t="str">
            <v>Каша пшенная</v>
          </cell>
          <cell r="H15">
            <v>3.2</v>
          </cell>
          <cell r="I15">
            <v>6.1</v>
          </cell>
          <cell r="J15">
            <v>23.3</v>
          </cell>
        </row>
        <row r="17">
          <cell r="C17">
            <v>344</v>
          </cell>
          <cell r="D17" t="str">
            <v xml:space="preserve">Компот из свежих фруктов </v>
          </cell>
          <cell r="E17">
            <v>200</v>
          </cell>
          <cell r="G17">
            <v>113.8</v>
          </cell>
          <cell r="H17">
            <v>0.6</v>
          </cell>
          <cell r="I17">
            <v>0</v>
          </cell>
          <cell r="J17">
            <v>27.9</v>
          </cell>
        </row>
        <row r="18">
          <cell r="C18">
            <v>405</v>
          </cell>
          <cell r="D18" t="str">
            <v>Хлеб пшеничный</v>
          </cell>
          <cell r="E18">
            <v>75</v>
          </cell>
        </row>
        <row r="20">
          <cell r="C20">
            <v>338</v>
          </cell>
          <cell r="H20">
            <v>1.5</v>
          </cell>
          <cell r="I20">
            <v>0.1</v>
          </cell>
          <cell r="J20">
            <v>9.9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E185" t="str">
            <v>Салат из свеклы</v>
          </cell>
          <cell r="F185">
            <v>60</v>
          </cell>
        </row>
        <row r="186">
          <cell r="G186">
            <v>2.1</v>
          </cell>
          <cell r="H186">
            <v>6.5</v>
          </cell>
          <cell r="I186">
            <v>11.1</v>
          </cell>
          <cell r="J186">
            <v>111.2</v>
          </cell>
          <cell r="K186">
            <v>86</v>
          </cell>
        </row>
        <row r="187">
          <cell r="K187">
            <v>268</v>
          </cell>
        </row>
        <row r="188">
          <cell r="E188" t="str">
            <v>Каша гречневая расыпчатая</v>
          </cell>
          <cell r="G188">
            <v>5.5</v>
          </cell>
          <cell r="H188">
            <v>5.3</v>
          </cell>
          <cell r="I188">
            <v>35.299999999999997</v>
          </cell>
          <cell r="J188">
            <v>211.1</v>
          </cell>
          <cell r="K188">
            <v>302</v>
          </cell>
        </row>
        <row r="189">
          <cell r="E189" t="str">
            <v>Компот из свежих фруктов</v>
          </cell>
          <cell r="F189">
            <v>200</v>
          </cell>
          <cell r="G189">
            <v>0.6</v>
          </cell>
          <cell r="H189">
            <v>0</v>
          </cell>
          <cell r="I189">
            <v>27.9</v>
          </cell>
          <cell r="J189">
            <v>113.8</v>
          </cell>
          <cell r="K189">
            <v>344</v>
          </cell>
        </row>
        <row r="190">
          <cell r="E190" t="str">
            <v xml:space="preserve">Хлеб пшеничный </v>
          </cell>
          <cell r="F190">
            <v>75</v>
          </cell>
          <cell r="G190">
            <v>5.93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  <row r="191">
          <cell r="G191">
            <v>0</v>
          </cell>
          <cell r="H191">
            <v>0</v>
          </cell>
          <cell r="I191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45</v>
          </cell>
          <cell r="D12" t="str">
            <v xml:space="preserve">Салат из свежей капусты </v>
          </cell>
          <cell r="E12">
            <v>60</v>
          </cell>
          <cell r="G12">
            <v>42</v>
          </cell>
          <cell r="H12" t="str">
            <v>0,5</v>
          </cell>
          <cell r="I12" t="str">
            <v>3,0</v>
          </cell>
        </row>
        <row r="13">
          <cell r="C13">
            <v>113</v>
          </cell>
          <cell r="D13" t="str">
            <v>Суп лапша домашняя</v>
          </cell>
          <cell r="G13">
            <v>124.1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  <row r="17">
          <cell r="C17">
            <v>405</v>
          </cell>
          <cell r="D17" t="str">
            <v xml:space="preserve">Хлеб пшеничный </v>
          </cell>
          <cell r="E17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свеклы</v>
          </cell>
          <cell r="E12">
            <v>60</v>
          </cell>
        </row>
        <row r="13">
          <cell r="D13" t="str">
            <v xml:space="preserve">Борщ из свежей капусты с картофелем и сметаной  </v>
          </cell>
        </row>
        <row r="15">
          <cell r="E15">
            <v>150</v>
          </cell>
        </row>
        <row r="17">
          <cell r="D17" t="str">
            <v>Чай с сахаром и лимоном</v>
          </cell>
          <cell r="E17">
            <v>200</v>
          </cell>
          <cell r="G17">
            <v>96</v>
          </cell>
          <cell r="H17">
            <v>0.5</v>
          </cell>
          <cell r="I17">
            <v>0.2</v>
          </cell>
          <cell r="J17">
            <v>23.1</v>
          </cell>
        </row>
        <row r="18">
          <cell r="D18" t="str">
            <v xml:space="preserve">Хлеб пшеничный </v>
          </cell>
          <cell r="E18">
            <v>75</v>
          </cell>
          <cell r="G18">
            <v>175.35</v>
          </cell>
          <cell r="I18">
            <v>0.75</v>
          </cell>
          <cell r="J18">
            <v>36.229999999999997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свеклы</v>
          </cell>
          <cell r="E12">
            <v>60</v>
          </cell>
          <cell r="G12">
            <v>56.34</v>
          </cell>
          <cell r="H12">
            <v>0.86</v>
          </cell>
          <cell r="I12">
            <v>3.65</v>
          </cell>
          <cell r="J12">
            <v>5.0199999999999996</v>
          </cell>
        </row>
        <row r="13">
          <cell r="D13" t="str">
            <v>Суп картофельный с макаронными изделиями</v>
          </cell>
          <cell r="E13">
            <v>200</v>
          </cell>
        </row>
        <row r="14">
          <cell r="D14" t="str">
            <v>Курица в сметанном соусе</v>
          </cell>
          <cell r="G14">
            <v>224.2</v>
          </cell>
          <cell r="H14">
            <v>11.5</v>
          </cell>
          <cell r="I14">
            <v>13.4</v>
          </cell>
          <cell r="J14">
            <v>9.6</v>
          </cell>
        </row>
        <row r="15">
          <cell r="E15">
            <v>150</v>
          </cell>
        </row>
        <row r="16">
          <cell r="D16" t="str">
            <v>Компот из сухофруктов</v>
          </cell>
          <cell r="E16">
            <v>200</v>
          </cell>
          <cell r="G16">
            <v>113.8</v>
          </cell>
          <cell r="H16">
            <v>0.6</v>
          </cell>
          <cell r="I16">
            <v>0</v>
          </cell>
          <cell r="J16">
            <v>27.9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моркови</v>
          </cell>
          <cell r="E12">
            <v>60</v>
          </cell>
          <cell r="G12">
            <v>49</v>
          </cell>
          <cell r="H12">
            <v>0.4</v>
          </cell>
          <cell r="I12">
            <v>0.1</v>
          </cell>
          <cell r="J12">
            <v>5.0999999999999996</v>
          </cell>
        </row>
        <row r="13">
          <cell r="D13" t="str">
            <v>Свекольник со сметаной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4">
          <cell r="D14" t="str">
            <v>Рыба тушенная в томате с овощами</v>
          </cell>
          <cell r="G14">
            <v>160.30000000000001</v>
          </cell>
          <cell r="H14">
            <v>9.4</v>
          </cell>
          <cell r="I14">
            <v>2</v>
          </cell>
          <cell r="J14">
            <v>6.3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витаминный</v>
          </cell>
          <cell r="E12">
            <v>60</v>
          </cell>
        </row>
        <row r="13">
          <cell r="D13" t="str">
            <v>Суп картофельный с горохом</v>
          </cell>
          <cell r="E13">
            <v>200</v>
          </cell>
          <cell r="G13">
            <v>115.2</v>
          </cell>
          <cell r="H13">
            <v>1.9</v>
          </cell>
          <cell r="I13">
            <v>5.9</v>
          </cell>
        </row>
        <row r="17">
          <cell r="E17">
            <v>200</v>
          </cell>
        </row>
        <row r="18">
          <cell r="D18" t="str">
            <v>Хлеб пшеничный</v>
          </cell>
          <cell r="E18">
            <v>75</v>
          </cell>
          <cell r="G18">
            <v>175.35</v>
          </cell>
          <cell r="H18" t="str">
            <v>5,93</v>
          </cell>
          <cell r="I18" t="str">
            <v>0,75</v>
          </cell>
          <cell r="J18" t="str">
            <v>36.23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102</v>
          </cell>
        </row>
        <row r="16">
          <cell r="C16">
            <v>377</v>
          </cell>
        </row>
        <row r="17">
          <cell r="C17">
            <v>405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G12" t="str">
            <v>85, 2</v>
          </cell>
          <cell r="H12" t="str">
            <v>0,7</v>
          </cell>
          <cell r="I12" t="str">
            <v>6,1</v>
          </cell>
          <cell r="J12" t="str">
            <v>6,9</v>
          </cell>
        </row>
        <row r="13">
          <cell r="G13">
            <v>115.2</v>
          </cell>
          <cell r="H13">
            <v>1.9</v>
          </cell>
          <cell r="I13">
            <v>5.9</v>
          </cell>
          <cell r="J13">
            <v>12.5</v>
          </cell>
        </row>
        <row r="20">
          <cell r="H20">
            <v>1.5</v>
          </cell>
          <cell r="I20">
            <v>0.1</v>
          </cell>
          <cell r="J20">
            <v>9.9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E185" t="str">
            <v>Салат из свеклы</v>
          </cell>
          <cell r="F185">
            <v>60</v>
          </cell>
        </row>
        <row r="186">
          <cell r="E186" t="str">
            <v xml:space="preserve">Борщ из свежей капусты с картофелем и сметаной  </v>
          </cell>
          <cell r="K186">
            <v>82</v>
          </cell>
        </row>
        <row r="187">
          <cell r="K187">
            <v>268</v>
          </cell>
        </row>
        <row r="188">
          <cell r="E188" t="str">
            <v>Рис отварной</v>
          </cell>
          <cell r="F188">
            <v>150</v>
          </cell>
          <cell r="G188">
            <v>8.6999999999999993</v>
          </cell>
          <cell r="H188">
            <v>5.4</v>
          </cell>
          <cell r="I188">
            <v>45</v>
          </cell>
          <cell r="J188">
            <v>263.8</v>
          </cell>
          <cell r="K188">
            <v>302</v>
          </cell>
        </row>
        <row r="189">
          <cell r="E189" t="str">
            <v xml:space="preserve">Чай с сахаром </v>
          </cell>
          <cell r="F189">
            <v>200</v>
          </cell>
          <cell r="G189">
            <v>0.5</v>
          </cell>
          <cell r="H189">
            <v>0.2</v>
          </cell>
          <cell r="I189">
            <v>23.1</v>
          </cell>
          <cell r="J189">
            <v>96</v>
          </cell>
          <cell r="K189">
            <v>376</v>
          </cell>
        </row>
        <row r="190">
          <cell r="E190" t="str">
            <v xml:space="preserve">Хлеб пшеничный </v>
          </cell>
          <cell r="F190">
            <v>75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  <row r="195">
          <cell r="F195">
            <v>805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моркови</v>
          </cell>
          <cell r="E12">
            <v>60</v>
          </cell>
        </row>
        <row r="13">
          <cell r="D13" t="str">
            <v xml:space="preserve">Суп из овощей </v>
          </cell>
          <cell r="E13">
            <v>200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 t="str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F164" sqref="F1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6.441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53" t="s">
        <v>62</v>
      </c>
      <c r="D1" s="54"/>
      <c r="E1" s="54"/>
      <c r="F1" s="13" t="s">
        <v>15</v>
      </c>
      <c r="G1" s="2" t="s">
        <v>16</v>
      </c>
      <c r="H1" s="55" t="s">
        <v>34</v>
      </c>
      <c r="I1" s="55"/>
      <c r="J1" s="55"/>
      <c r="K1" s="55"/>
    </row>
    <row r="2" spans="1:11" ht="17.399999999999999" x14ac:dyDescent="0.25">
      <c r="A2" s="36"/>
      <c r="C2" s="2"/>
      <c r="G2" s="2" t="s">
        <v>17</v>
      </c>
      <c r="H2" s="55" t="s">
        <v>61</v>
      </c>
      <c r="I2" s="55"/>
      <c r="J2" s="55"/>
      <c r="K2" s="55"/>
    </row>
    <row r="3" spans="1:11" ht="17.25" customHeight="1" x14ac:dyDescent="0.25">
      <c r="A3" s="4" t="s">
        <v>7</v>
      </c>
      <c r="C3" s="2"/>
      <c r="D3" s="3"/>
      <c r="E3" s="39" t="s">
        <v>8</v>
      </c>
      <c r="G3" s="2" t="s">
        <v>18</v>
      </c>
      <c r="H3" s="56">
        <v>45537</v>
      </c>
      <c r="I3" s="57"/>
      <c r="J3" s="57"/>
      <c r="K3" s="57"/>
    </row>
    <row r="4" spans="1:11" ht="13.5" thickBot="1" x14ac:dyDescent="0.25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v>1</v>
      </c>
      <c r="C14" s="10" t="s">
        <v>24</v>
      </c>
      <c r="D14" s="7" t="s">
        <v>25</v>
      </c>
      <c r="E14" s="43" t="str">
        <f>'[1]1'!D12</f>
        <v>Салат витаминный</v>
      </c>
      <c r="F14" s="44">
        <f>'[1]1'!E12</f>
        <v>60</v>
      </c>
      <c r="G14" s="50" t="s">
        <v>36</v>
      </c>
      <c r="H14" s="50" t="s">
        <v>37</v>
      </c>
      <c r="I14" s="50" t="s">
        <v>38</v>
      </c>
      <c r="J14" s="48">
        <v>85.2</v>
      </c>
      <c r="K14" s="45">
        <f>'[1]1'!C12</f>
        <v>46</v>
      </c>
    </row>
    <row r="15" spans="1:11" ht="14.4" x14ac:dyDescent="0.3">
      <c r="A15" s="24"/>
      <c r="B15" s="16"/>
      <c r="C15" s="11"/>
      <c r="D15" s="7" t="s">
        <v>26</v>
      </c>
      <c r="E15" s="43" t="str">
        <f>'[1]1'!D13</f>
        <v>Суп картофельный с горохом</v>
      </c>
      <c r="F15" s="44">
        <f>'[1]1'!E13</f>
        <v>200</v>
      </c>
      <c r="G15" s="50">
        <f>'[1]1'!H13</f>
        <v>1.9</v>
      </c>
      <c r="H15" s="50">
        <f>'[1]1'!I13</f>
        <v>5.9</v>
      </c>
      <c r="I15" s="50" t="s">
        <v>39</v>
      </c>
      <c r="J15" s="48">
        <v>115.2</v>
      </c>
      <c r="K15" s="45">
        <f>'[1]1'!C13</f>
        <v>102</v>
      </c>
    </row>
    <row r="16" spans="1:11" ht="14.4" x14ac:dyDescent="0.3">
      <c r="A16" s="24"/>
      <c r="B16" s="16"/>
      <c r="C16" s="11"/>
      <c r="D16" s="7" t="s">
        <v>27</v>
      </c>
      <c r="E16" s="43" t="s">
        <v>63</v>
      </c>
      <c r="F16" s="44">
        <v>110</v>
      </c>
      <c r="G16" s="50">
        <f>'[1]1'!H14</f>
        <v>12.5</v>
      </c>
      <c r="H16" s="50">
        <f>'[1]1'!I14</f>
        <v>14.2</v>
      </c>
      <c r="I16" s="50">
        <f>'[1]1'!J14</f>
        <v>8.6</v>
      </c>
      <c r="J16" s="48">
        <v>212.7</v>
      </c>
      <c r="K16" s="45">
        <f>'[1]1'!C14</f>
        <v>294</v>
      </c>
    </row>
    <row r="17" spans="1:11" ht="14.4" x14ac:dyDescent="0.3">
      <c r="A17" s="24"/>
      <c r="B17" s="16"/>
      <c r="C17" s="11"/>
      <c r="D17" s="7" t="s">
        <v>28</v>
      </c>
      <c r="E17" s="43" t="str">
        <f>'[1]1'!D15</f>
        <v>Каша пшенная</v>
      </c>
      <c r="F17" s="44">
        <v>150</v>
      </c>
      <c r="G17" s="50">
        <f>'[1]1'!H15</f>
        <v>3.2</v>
      </c>
      <c r="H17" s="50">
        <f>'[1]1'!I15</f>
        <v>6.1</v>
      </c>
      <c r="I17" s="50">
        <f>'[1]1'!J15</f>
        <v>23.3</v>
      </c>
      <c r="J17" s="48">
        <v>160.5</v>
      </c>
      <c r="K17" s="45">
        <f>'[1]1'!C15</f>
        <v>309</v>
      </c>
    </row>
    <row r="18" spans="1:11" ht="14.4" x14ac:dyDescent="0.3">
      <c r="A18" s="24"/>
      <c r="B18" s="16"/>
      <c r="C18" s="11"/>
      <c r="D18" s="7" t="s">
        <v>29</v>
      </c>
      <c r="E18" s="43" t="str">
        <f>'[1]1'!D17</f>
        <v xml:space="preserve">Компот из свежих фруктов </v>
      </c>
      <c r="F18" s="44">
        <f>'[1]1'!E17</f>
        <v>200</v>
      </c>
      <c r="G18" s="50">
        <f t="shared" ref="G18:I18" si="1">G19</f>
        <v>0.6</v>
      </c>
      <c r="H18" s="50">
        <f t="shared" si="1"/>
        <v>0</v>
      </c>
      <c r="I18" s="50">
        <f t="shared" si="1"/>
        <v>27.9</v>
      </c>
      <c r="J18" s="48">
        <v>113.8</v>
      </c>
      <c r="K18" s="45">
        <f>'[1]1'!C17</f>
        <v>344</v>
      </c>
    </row>
    <row r="19" spans="1:11" ht="14.4" x14ac:dyDescent="0.3">
      <c r="A19" s="24"/>
      <c r="B19" s="16"/>
      <c r="C19" s="11"/>
      <c r="D19" s="7" t="s">
        <v>30</v>
      </c>
      <c r="E19" s="43" t="str">
        <f>'[1]1'!D18</f>
        <v>Хлеб пшеничный</v>
      </c>
      <c r="F19" s="44">
        <f>'[1]1'!E18</f>
        <v>75</v>
      </c>
      <c r="G19" s="50">
        <f>'[1]1'!H17</f>
        <v>0.6</v>
      </c>
      <c r="H19" s="50">
        <f>'[1]1'!I17</f>
        <v>0</v>
      </c>
      <c r="I19" s="50">
        <f>'[1]1'!J17</f>
        <v>27.9</v>
      </c>
      <c r="J19" s="48">
        <f>'[1]1'!G17</f>
        <v>113.8</v>
      </c>
      <c r="K19" s="45">
        <f>'[1]1'!C18</f>
        <v>405</v>
      </c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50"/>
      <c r="H20" s="50"/>
      <c r="I20" s="50"/>
      <c r="J20" s="48"/>
      <c r="K20" s="45"/>
    </row>
    <row r="21" spans="1:11" ht="15" x14ac:dyDescent="0.25">
      <c r="A21" s="24"/>
      <c r="B21" s="16"/>
      <c r="C21" s="11"/>
      <c r="D21" s="6"/>
      <c r="E21" s="43"/>
      <c r="F21" s="44"/>
      <c r="G21" s="50"/>
      <c r="H21" s="50"/>
      <c r="I21" s="50"/>
      <c r="J21" s="48"/>
      <c r="K21" s="45"/>
    </row>
    <row r="22" spans="1:11" ht="14.4" x14ac:dyDescent="0.3">
      <c r="A22" s="24"/>
      <c r="B22" s="16"/>
      <c r="C22" s="11"/>
      <c r="D22" s="6" t="s">
        <v>80</v>
      </c>
      <c r="E22" s="43" t="s">
        <v>60</v>
      </c>
      <c r="F22" s="44">
        <v>110</v>
      </c>
      <c r="G22" s="50">
        <f>'[1]1'!H20</f>
        <v>1.5</v>
      </c>
      <c r="H22" s="50">
        <f>'[1]1'!I20</f>
        <v>0.1</v>
      </c>
      <c r="I22" s="50">
        <f>'[1]1'!J20</f>
        <v>9.9</v>
      </c>
      <c r="J22" s="44">
        <v>47</v>
      </c>
      <c r="K22" s="45">
        <f>'[1]1'!$C$20</f>
        <v>338</v>
      </c>
    </row>
    <row r="23" spans="1:11" ht="14.4" x14ac:dyDescent="0.3">
      <c r="A23" s="25"/>
      <c r="B23" s="18"/>
      <c r="C23" s="8"/>
      <c r="D23" s="19" t="s">
        <v>32</v>
      </c>
      <c r="E23" s="12"/>
      <c r="F23" s="20">
        <v>905</v>
      </c>
      <c r="G23" s="20">
        <f t="shared" ref="G23:J23" si="2">SUM(G14:G22)</f>
        <v>20.300000000000004</v>
      </c>
      <c r="H23" s="20">
        <f t="shared" si="2"/>
        <v>26.300000000000004</v>
      </c>
      <c r="I23" s="20">
        <f t="shared" si="2"/>
        <v>97.6</v>
      </c>
      <c r="J23" s="20">
        <f t="shared" si="2"/>
        <v>848.19999999999993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905</v>
      </c>
      <c r="G24" s="33">
        <f t="shared" ref="G24:J24" si="3">G13+G23</f>
        <v>20.300000000000004</v>
      </c>
      <c r="H24" s="33">
        <f t="shared" si="3"/>
        <v>26.300000000000004</v>
      </c>
      <c r="I24" s="33">
        <f t="shared" si="3"/>
        <v>97.6</v>
      </c>
      <c r="J24" s="33">
        <f t="shared" si="3"/>
        <v>848.19999999999993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4">SUM(G25:G31)</f>
        <v>0</v>
      </c>
      <c r="H32" s="20">
        <f t="shared" ref="H32" si="5">SUM(H25:H31)</f>
        <v>0</v>
      </c>
      <c r="I32" s="20">
        <f t="shared" ref="I32" si="6">SUM(I25:I31)</f>
        <v>0</v>
      </c>
      <c r="J32" s="20">
        <f t="shared" ref="J32" si="7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35</v>
      </c>
      <c r="F33" s="44">
        <f>'[2]1'!E12</f>
        <v>60</v>
      </c>
      <c r="G33" s="51">
        <v>0.5</v>
      </c>
      <c r="H33" s="51">
        <v>3</v>
      </c>
      <c r="I33" s="51">
        <v>3.2</v>
      </c>
      <c r="J33" s="51">
        <v>42</v>
      </c>
      <c r="K33" s="45">
        <v>45</v>
      </c>
    </row>
    <row r="34" spans="1:11" ht="14.4" x14ac:dyDescent="0.3">
      <c r="A34" s="15"/>
      <c r="B34" s="16"/>
      <c r="C34" s="11"/>
      <c r="D34" s="7" t="s">
        <v>26</v>
      </c>
      <c r="E34" s="43" t="str">
        <f>'[2]1'!D13</f>
        <v xml:space="preserve">Борщ из свежей капусты с картофелем и сметаной  </v>
      </c>
      <c r="F34" s="44">
        <v>210</v>
      </c>
      <c r="G34" s="51">
        <v>2.2000000000000002</v>
      </c>
      <c r="H34" s="51">
        <v>4.5</v>
      </c>
      <c r="I34" s="51">
        <v>12</v>
      </c>
      <c r="J34" s="51">
        <v>97</v>
      </c>
      <c r="K34" s="45">
        <v>82</v>
      </c>
    </row>
    <row r="35" spans="1:11" ht="26.4" x14ac:dyDescent="0.3">
      <c r="A35" s="15"/>
      <c r="B35" s="16"/>
      <c r="C35" s="11"/>
      <c r="D35" s="7" t="s">
        <v>27</v>
      </c>
      <c r="E35" s="43" t="s">
        <v>44</v>
      </c>
      <c r="F35" s="44">
        <v>110</v>
      </c>
      <c r="G35" s="51">
        <v>9.66</v>
      </c>
      <c r="H35" s="51">
        <v>9.56</v>
      </c>
      <c r="I35" s="51">
        <v>13.3</v>
      </c>
      <c r="J35" s="51">
        <v>202.2</v>
      </c>
      <c r="K35" s="45">
        <v>268</v>
      </c>
    </row>
    <row r="36" spans="1:11" ht="14.4" x14ac:dyDescent="0.3">
      <c r="A36" s="15"/>
      <c r="B36" s="16"/>
      <c r="C36" s="11"/>
      <c r="D36" s="7" t="s">
        <v>28</v>
      </c>
      <c r="E36" s="43" t="s">
        <v>77</v>
      </c>
      <c r="F36" s="44">
        <f>'[2]1'!E15</f>
        <v>150</v>
      </c>
      <c r="G36" s="51">
        <v>10.050000000000001</v>
      </c>
      <c r="H36" s="51">
        <v>15.5</v>
      </c>
      <c r="I36" s="51">
        <v>10.8</v>
      </c>
      <c r="J36" s="51">
        <v>263.8</v>
      </c>
      <c r="K36" s="45">
        <v>302</v>
      </c>
    </row>
    <row r="37" spans="1:11" ht="14.4" x14ac:dyDescent="0.3">
      <c r="A37" s="15"/>
      <c r="B37" s="16"/>
      <c r="C37" s="11"/>
      <c r="D37" s="7" t="s">
        <v>29</v>
      </c>
      <c r="E37" s="43" t="str">
        <f>'[2]1'!D17</f>
        <v>Чай с сахаром и лимоном</v>
      </c>
      <c r="F37" s="44">
        <f>'[2]1'!E17</f>
        <v>200</v>
      </c>
      <c r="G37" s="51">
        <f>'[2]1'!H17</f>
        <v>0.5</v>
      </c>
      <c r="H37" s="51">
        <f>'[2]1'!I17</f>
        <v>0.2</v>
      </c>
      <c r="I37" s="51">
        <f>'[2]1'!J17</f>
        <v>23.1</v>
      </c>
      <c r="J37" s="51">
        <f>'[2]1'!G17</f>
        <v>96</v>
      </c>
      <c r="K37" s="45">
        <v>377</v>
      </c>
    </row>
    <row r="38" spans="1:11" ht="14.4" x14ac:dyDescent="0.3">
      <c r="A38" s="15"/>
      <c r="B38" s="16"/>
      <c r="C38" s="11"/>
      <c r="D38" s="7" t="s">
        <v>30</v>
      </c>
      <c r="E38" s="43" t="str">
        <f>'[2]1'!D18</f>
        <v xml:space="preserve">Хлеб пшеничный </v>
      </c>
      <c r="F38" s="44">
        <f>'[2]1'!E18</f>
        <v>75</v>
      </c>
      <c r="G38" s="51">
        <v>5.93</v>
      </c>
      <c r="H38" s="51">
        <f>'[2]1'!I18</f>
        <v>0.75</v>
      </c>
      <c r="I38" s="51">
        <f>'[2]1'!J18</f>
        <v>36.229999999999997</v>
      </c>
      <c r="J38" s="51">
        <f>'[2]1'!G18</f>
        <v>175.35</v>
      </c>
      <c r="K38" s="45">
        <v>405</v>
      </c>
    </row>
    <row r="39" spans="1:11" ht="14.4" x14ac:dyDescent="0.3">
      <c r="A39" s="15"/>
      <c r="B39" s="16"/>
      <c r="C39" s="11"/>
      <c r="D39" s="7" t="s">
        <v>31</v>
      </c>
      <c r="E39" s="43"/>
      <c r="F39" s="44"/>
      <c r="G39" s="51"/>
      <c r="H39" s="51"/>
      <c r="I39" s="51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51"/>
      <c r="H40" s="51"/>
      <c r="I40" s="51"/>
      <c r="J40" s="51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v>800</v>
      </c>
      <c r="G42" s="20">
        <f t="shared" ref="G42" si="8">SUM(G33:G41)</f>
        <v>28.84</v>
      </c>
      <c r="H42" s="20">
        <f t="shared" ref="H42" si="9">SUM(H33:H41)</f>
        <v>33.510000000000005</v>
      </c>
      <c r="I42" s="20">
        <f t="shared" ref="I42" si="10">SUM(I33:I41)</f>
        <v>98.63</v>
      </c>
      <c r="J42" s="20">
        <f t="shared" ref="J42" si="11">SUM(J33:J41)</f>
        <v>876.35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800</v>
      </c>
      <c r="G43" s="33">
        <f t="shared" ref="G43" si="12">G32+G42</f>
        <v>28.84</v>
      </c>
      <c r="H43" s="33">
        <f t="shared" ref="H43" si="13">H32+H42</f>
        <v>33.510000000000005</v>
      </c>
      <c r="I43" s="33">
        <f t="shared" ref="I43" si="14">I32+I42</f>
        <v>98.63</v>
      </c>
      <c r="J43" s="33">
        <f t="shared" ref="J43" si="15">J32+J42</f>
        <v>876.35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6">SUM(G44:G50)</f>
        <v>0</v>
      </c>
      <c r="H51" s="20">
        <f t="shared" ref="H51" si="17">SUM(H44:H50)</f>
        <v>0</v>
      </c>
      <c r="I51" s="20">
        <f t="shared" ref="I51" si="18">SUM(I44:I50)</f>
        <v>0</v>
      </c>
      <c r="J51" s="20">
        <f t="shared" ref="J51" si="19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tr">
        <f>'[3]1'!D12</f>
        <v>Салат из свеклы</v>
      </c>
      <c r="F52" s="44">
        <f>'[3]1'!E12</f>
        <v>60</v>
      </c>
      <c r="G52" s="51">
        <f>'[3]1'!H12</f>
        <v>0.86</v>
      </c>
      <c r="H52" s="51">
        <f>'[3]1'!I12</f>
        <v>3.65</v>
      </c>
      <c r="I52" s="51">
        <f>'[3]1'!J12</f>
        <v>5.0199999999999996</v>
      </c>
      <c r="J52" s="51">
        <f>'[3]1'!G12</f>
        <v>56.34</v>
      </c>
      <c r="K52" s="45">
        <v>52</v>
      </c>
    </row>
    <row r="53" spans="1:11" ht="14.4" x14ac:dyDescent="0.3">
      <c r="A53" s="24"/>
      <c r="B53" s="16"/>
      <c r="C53" s="11"/>
      <c r="D53" s="7" t="s">
        <v>26</v>
      </c>
      <c r="E53" s="43" t="str">
        <f>'[3]1'!D13</f>
        <v>Суп картофельный с макаронными изделиями</v>
      </c>
      <c r="F53" s="44">
        <f>'[3]1'!E13</f>
        <v>200</v>
      </c>
      <c r="G53" s="51">
        <v>2.2999999999999998</v>
      </c>
      <c r="H53" s="51">
        <v>3.9</v>
      </c>
      <c r="I53" s="51">
        <v>13.6</v>
      </c>
      <c r="J53" s="51">
        <v>98.8</v>
      </c>
      <c r="K53" s="45">
        <v>102</v>
      </c>
    </row>
    <row r="54" spans="1:11" ht="14.4" x14ac:dyDescent="0.3">
      <c r="A54" s="24"/>
      <c r="B54" s="16"/>
      <c r="C54" s="11"/>
      <c r="D54" s="7" t="s">
        <v>27</v>
      </c>
      <c r="E54" s="43" t="str">
        <f>'[3]1'!D14</f>
        <v>Курица в сметанном соусе</v>
      </c>
      <c r="F54" s="44">
        <v>120</v>
      </c>
      <c r="G54" s="51">
        <f>'[3]1'!H14</f>
        <v>11.5</v>
      </c>
      <c r="H54" s="51">
        <f>'[3]1'!I14</f>
        <v>13.4</v>
      </c>
      <c r="I54" s="51">
        <f>'[3]1'!J14</f>
        <v>9.6</v>
      </c>
      <c r="J54" s="51">
        <f>'[3]1'!G14</f>
        <v>224.2</v>
      </c>
      <c r="K54" s="45">
        <v>290</v>
      </c>
    </row>
    <row r="55" spans="1:11" ht="14.4" x14ac:dyDescent="0.3">
      <c r="A55" s="24"/>
      <c r="B55" s="16"/>
      <c r="C55" s="11"/>
      <c r="D55" s="7" t="s">
        <v>28</v>
      </c>
      <c r="E55" s="43" t="s">
        <v>57</v>
      </c>
      <c r="F55" s="44">
        <f>'[3]1'!E15</f>
        <v>150</v>
      </c>
      <c r="G55" s="51">
        <v>5.5</v>
      </c>
      <c r="H55" s="51">
        <v>5.3</v>
      </c>
      <c r="I55" s="51">
        <v>35.299999999999997</v>
      </c>
      <c r="J55" s="51">
        <v>211.1</v>
      </c>
      <c r="K55" s="45">
        <v>309</v>
      </c>
    </row>
    <row r="56" spans="1:11" ht="14.4" x14ac:dyDescent="0.3">
      <c r="A56" s="24"/>
      <c r="B56" s="16"/>
      <c r="C56" s="11"/>
      <c r="D56" s="7" t="s">
        <v>29</v>
      </c>
      <c r="E56" s="43" t="str">
        <f>'[3]1'!D16</f>
        <v>Компот из сухофруктов</v>
      </c>
      <c r="F56" s="44">
        <f>'[3]1'!E16</f>
        <v>200</v>
      </c>
      <c r="G56" s="51">
        <f>'[3]1'!H16</f>
        <v>0.6</v>
      </c>
      <c r="H56" s="51">
        <f>'[3]1'!I16</f>
        <v>0</v>
      </c>
      <c r="I56" s="51">
        <f>'[3]1'!J16</f>
        <v>27.9</v>
      </c>
      <c r="J56" s="51">
        <f>'[3]1'!G16</f>
        <v>113.8</v>
      </c>
      <c r="K56" s="45">
        <v>349</v>
      </c>
    </row>
    <row r="57" spans="1:11" ht="14.4" x14ac:dyDescent="0.3">
      <c r="A57" s="24"/>
      <c r="B57" s="16"/>
      <c r="C57" s="11"/>
      <c r="D57" s="7" t="s">
        <v>30</v>
      </c>
      <c r="E57" s="43" t="str">
        <f>'[3]1'!D17</f>
        <v xml:space="preserve">Хлеб пшеничный </v>
      </c>
      <c r="F57" s="44">
        <f>'[3]1'!E17</f>
        <v>75</v>
      </c>
      <c r="G57" s="51">
        <f>'[3]1'!H17</f>
        <v>5.93</v>
      </c>
      <c r="H57" s="51">
        <f>'[3]1'!I17</f>
        <v>0.75</v>
      </c>
      <c r="I57" s="51">
        <f>'[3]1'!J17</f>
        <v>36.229999999999997</v>
      </c>
      <c r="J57" s="51">
        <f>'[3]1'!G17</f>
        <v>175.35</v>
      </c>
      <c r="K57" s="45">
        <v>405</v>
      </c>
    </row>
    <row r="58" spans="1:11" ht="14.4" x14ac:dyDescent="0.3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v>805</v>
      </c>
      <c r="G61" s="20">
        <f t="shared" ref="G61" si="20">SUM(G52:G60)</f>
        <v>26.69</v>
      </c>
      <c r="H61" s="20">
        <f t="shared" ref="H61" si="21">SUM(H52:H60)</f>
        <v>27</v>
      </c>
      <c r="I61" s="20">
        <f t="shared" ref="I61" si="22">SUM(I52:I60)</f>
        <v>127.64999999999998</v>
      </c>
      <c r="J61" s="20">
        <f t="shared" ref="J61" si="23">SUM(J52:J60)</f>
        <v>879.58999999999992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805</v>
      </c>
      <c r="G62" s="33">
        <f t="shared" ref="G62" si="24">G51+G61</f>
        <v>26.69</v>
      </c>
      <c r="H62" s="33">
        <f t="shared" ref="H62" si="25">H51+H61</f>
        <v>27</v>
      </c>
      <c r="I62" s="33">
        <f t="shared" ref="I62" si="26">I51+I61</f>
        <v>127.64999999999998</v>
      </c>
      <c r="J62" s="33">
        <f t="shared" ref="J62" si="27">J51+J61</f>
        <v>879.58999999999992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8">SUM(G63:G69)</f>
        <v>0</v>
      </c>
      <c r="H70" s="20">
        <f t="shared" ref="H70" si="29">SUM(H63:H69)</f>
        <v>0</v>
      </c>
      <c r="I70" s="20">
        <f t="shared" ref="I70" si="30">SUM(I63:I69)</f>
        <v>0</v>
      </c>
      <c r="J70" s="20">
        <f t="shared" ref="J70" si="31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tr">
        <f>'[4]1'!D12</f>
        <v>Салат из моркови</v>
      </c>
      <c r="F71" s="44">
        <f>'[4]1'!E12</f>
        <v>60</v>
      </c>
      <c r="G71" s="51">
        <f>'[4]1'!H12</f>
        <v>0.4</v>
      </c>
      <c r="H71" s="51">
        <f>'[4]1'!I12</f>
        <v>0.1</v>
      </c>
      <c r="I71" s="51">
        <f>'[4]1'!J12</f>
        <v>5.0999999999999996</v>
      </c>
      <c r="J71" s="51">
        <f>'[4]1'!G12</f>
        <v>49</v>
      </c>
      <c r="K71" s="45">
        <v>66</v>
      </c>
    </row>
    <row r="72" spans="1:11" ht="14.4" x14ac:dyDescent="0.3">
      <c r="A72" s="24"/>
      <c r="B72" s="16"/>
      <c r="C72" s="11"/>
      <c r="D72" s="7" t="s">
        <v>26</v>
      </c>
      <c r="E72" s="43" t="str">
        <f>'[4]1'!D13</f>
        <v>Свекольник со сметаной</v>
      </c>
      <c r="F72" s="44">
        <v>260</v>
      </c>
      <c r="G72" s="51">
        <f>'[4]1'!H13</f>
        <v>2.1</v>
      </c>
      <c r="H72" s="51">
        <f>'[4]1'!I13</f>
        <v>6.5</v>
      </c>
      <c r="I72" s="51">
        <f>'[4]1'!J13</f>
        <v>11.1</v>
      </c>
      <c r="J72" s="51">
        <f>'[4]1'!G13</f>
        <v>111.2</v>
      </c>
      <c r="K72" s="45">
        <v>86</v>
      </c>
    </row>
    <row r="73" spans="1:11" ht="14.4" x14ac:dyDescent="0.3">
      <c r="A73" s="24"/>
      <c r="B73" s="16"/>
      <c r="C73" s="11"/>
      <c r="D73" s="7" t="s">
        <v>27</v>
      </c>
      <c r="E73" s="43" t="str">
        <f>'[4]1'!D14</f>
        <v>Рыба тушенная в томате с овощами</v>
      </c>
      <c r="F73" s="44" t="s">
        <v>40</v>
      </c>
      <c r="G73" s="51">
        <f>'[4]1'!H14</f>
        <v>9.4</v>
      </c>
      <c r="H73" s="51">
        <f>'[4]1'!I14</f>
        <v>2</v>
      </c>
      <c r="I73" s="51">
        <f>'[4]1'!J14</f>
        <v>6.3</v>
      </c>
      <c r="J73" s="51">
        <f>'[4]1'!G14</f>
        <v>160.30000000000001</v>
      </c>
      <c r="K73" s="45">
        <v>229</v>
      </c>
    </row>
    <row r="74" spans="1:11" ht="14.4" x14ac:dyDescent="0.3">
      <c r="A74" s="24"/>
      <c r="B74" s="16"/>
      <c r="C74" s="11"/>
      <c r="D74" s="7" t="s">
        <v>28</v>
      </c>
      <c r="E74" s="43" t="str">
        <f>'[4]1'!D15</f>
        <v>Картофельное пюре</v>
      </c>
      <c r="F74" s="44">
        <f>'[4]1'!E15</f>
        <v>150</v>
      </c>
      <c r="G74" s="51">
        <f>'[4]1'!H15</f>
        <v>3.2</v>
      </c>
      <c r="H74" s="51">
        <f>'[4]1'!I15</f>
        <v>6.1</v>
      </c>
      <c r="I74" s="51">
        <f>'[4]1'!J15</f>
        <v>23.3</v>
      </c>
      <c r="J74" s="51">
        <f>'[4]1'!G15</f>
        <v>160.5</v>
      </c>
      <c r="K74" s="45">
        <v>312</v>
      </c>
    </row>
    <row r="75" spans="1:11" ht="14.4" x14ac:dyDescent="0.3">
      <c r="A75" s="24"/>
      <c r="B75" s="16"/>
      <c r="C75" s="11"/>
      <c r="D75" s="7" t="s">
        <v>29</v>
      </c>
      <c r="E75" s="43" t="str">
        <f>'[4]1'!D16</f>
        <v>Кисель  фруктовый</v>
      </c>
      <c r="F75" s="44">
        <f>'[4]1'!E16</f>
        <v>200</v>
      </c>
      <c r="G75" s="51">
        <f>'[4]1'!H16</f>
        <v>0.3</v>
      </c>
      <c r="H75" s="51">
        <f>'[4]1'!I16</f>
        <v>0</v>
      </c>
      <c r="I75" s="51">
        <f>'[4]1'!J16</f>
        <v>30.8</v>
      </c>
      <c r="J75" s="51">
        <f>'[4]1'!G16</f>
        <v>124.2</v>
      </c>
      <c r="K75" s="45">
        <v>354</v>
      </c>
    </row>
    <row r="76" spans="1:11" ht="14.4" x14ac:dyDescent="0.3">
      <c r="A76" s="24"/>
      <c r="B76" s="16"/>
      <c r="C76" s="11"/>
      <c r="D76" s="7" t="s">
        <v>30</v>
      </c>
      <c r="E76" s="43" t="str">
        <f>'[4]1'!D17</f>
        <v xml:space="preserve">Хлеб пшеничный </v>
      </c>
      <c r="F76" s="44">
        <f>'[4]1'!E17</f>
        <v>75</v>
      </c>
      <c r="G76" s="51">
        <f>'[4]1'!H17</f>
        <v>5.93</v>
      </c>
      <c r="H76" s="51">
        <f>'[4]1'!I17</f>
        <v>0.75</v>
      </c>
      <c r="I76" s="51">
        <f>'[4]1'!J17</f>
        <v>36.229999999999997</v>
      </c>
      <c r="J76" s="51">
        <f>'[4]1'!G17</f>
        <v>175.35</v>
      </c>
      <c r="K76" s="45">
        <v>405</v>
      </c>
    </row>
    <row r="77" spans="1:11" ht="14.4" x14ac:dyDescent="0.3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v>815</v>
      </c>
      <c r="G80" s="20">
        <f t="shared" ref="G80" si="32">SUM(G71:G79)</f>
        <v>21.330000000000002</v>
      </c>
      <c r="H80" s="20">
        <f t="shared" ref="H80" si="33">SUM(H71:H79)</f>
        <v>15.45</v>
      </c>
      <c r="I80" s="20">
        <f t="shared" ref="I80" si="34">SUM(I71:I79)</f>
        <v>112.82999999999998</v>
      </c>
      <c r="J80" s="20">
        <f t="shared" ref="J80" si="35">SUM(J71:J79)</f>
        <v>780.55000000000007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815</v>
      </c>
      <c r="G81" s="33">
        <f t="shared" ref="G81" si="36">G70+G80</f>
        <v>21.330000000000002</v>
      </c>
      <c r="H81" s="33">
        <f t="shared" ref="H81" si="37">H70+H80</f>
        <v>15.45</v>
      </c>
      <c r="I81" s="33">
        <f t="shared" ref="I81" si="38">I70+I80</f>
        <v>112.82999999999998</v>
      </c>
      <c r="J81" s="33">
        <f t="shared" ref="J81" si="39">J70+J80</f>
        <v>780.55000000000007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tr">
        <f>'[5]1'!D12</f>
        <v>Салат витаминный</v>
      </c>
      <c r="F90" s="44">
        <f>'[5]1'!E12</f>
        <v>60</v>
      </c>
      <c r="G90" s="50" t="str">
        <f>G14</f>
        <v>0,7</v>
      </c>
      <c r="H90" s="50" t="str">
        <f>H14</f>
        <v>6,1</v>
      </c>
      <c r="I90" s="50" t="str">
        <f>I14</f>
        <v>6,9</v>
      </c>
      <c r="J90" s="48">
        <f>J14</f>
        <v>85.2</v>
      </c>
      <c r="K90" s="52" t="s">
        <v>59</v>
      </c>
    </row>
    <row r="91" spans="1:11" ht="14.4" x14ac:dyDescent="0.3">
      <c r="A91" s="24"/>
      <c r="B91" s="16"/>
      <c r="C91" s="11"/>
      <c r="D91" s="7" t="s">
        <v>26</v>
      </c>
      <c r="E91" s="43" t="str">
        <f>'[5]1'!D13</f>
        <v>Суп картофельный с горохом</v>
      </c>
      <c r="F91" s="44">
        <f>'[5]1'!E13</f>
        <v>200</v>
      </c>
      <c r="G91" s="50">
        <f>'[5]1'!H13</f>
        <v>1.9</v>
      </c>
      <c r="H91" s="50">
        <f>'[5]1'!I13</f>
        <v>5.9</v>
      </c>
      <c r="I91" s="50" t="s">
        <v>39</v>
      </c>
      <c r="J91" s="48">
        <f>'[5]1'!G13</f>
        <v>115.2</v>
      </c>
      <c r="K91" s="45">
        <f>'[6]1'!C13</f>
        <v>102</v>
      </c>
    </row>
    <row r="92" spans="1:11" ht="14.4" x14ac:dyDescent="0.3">
      <c r="A92" s="24"/>
      <c r="B92" s="16"/>
      <c r="C92" s="11"/>
      <c r="D92" s="7" t="s">
        <v>27</v>
      </c>
      <c r="E92" s="43" t="s">
        <v>70</v>
      </c>
      <c r="F92" s="44" t="s">
        <v>71</v>
      </c>
      <c r="G92" s="50" t="s">
        <v>72</v>
      </c>
      <c r="H92" s="50" t="s">
        <v>73</v>
      </c>
      <c r="I92" s="50" t="s">
        <v>74</v>
      </c>
      <c r="J92" s="48">
        <v>165.63</v>
      </c>
      <c r="K92" s="45">
        <v>55</v>
      </c>
    </row>
    <row r="93" spans="1:11" ht="14.4" x14ac:dyDescent="0.3">
      <c r="A93" s="24"/>
      <c r="B93" s="16"/>
      <c r="C93" s="11"/>
      <c r="D93" s="7" t="s">
        <v>28</v>
      </c>
      <c r="E93" s="43"/>
      <c r="F93" s="44"/>
      <c r="G93" s="50"/>
      <c r="H93" s="50"/>
      <c r="I93" s="50"/>
      <c r="J93" s="48"/>
      <c r="K93" s="45"/>
    </row>
    <row r="94" spans="1:11" ht="14.4" x14ac:dyDescent="0.3">
      <c r="A94" s="24"/>
      <c r="B94" s="16"/>
      <c r="C94" s="11"/>
      <c r="D94" s="7" t="s">
        <v>29</v>
      </c>
      <c r="E94" s="43" t="s">
        <v>52</v>
      </c>
      <c r="F94" s="44">
        <f>'[5]1'!E17</f>
        <v>200</v>
      </c>
      <c r="G94" s="50" t="s">
        <v>53</v>
      </c>
      <c r="H94" s="50" t="s">
        <v>54</v>
      </c>
      <c r="I94" s="50" t="s">
        <v>55</v>
      </c>
      <c r="J94" s="50" t="s">
        <v>56</v>
      </c>
      <c r="K94" s="45">
        <f>'[6]1'!C16</f>
        <v>377</v>
      </c>
    </row>
    <row r="95" spans="1:11" ht="14.4" x14ac:dyDescent="0.3">
      <c r="A95" s="24"/>
      <c r="B95" s="16"/>
      <c r="C95" s="11"/>
      <c r="D95" s="7" t="s">
        <v>30</v>
      </c>
      <c r="E95" s="43" t="str">
        <f>'[5]1'!D18</f>
        <v>Хлеб пшеничный</v>
      </c>
      <c r="F95" s="44">
        <f>'[5]1'!E18</f>
        <v>75</v>
      </c>
      <c r="G95" s="50" t="str">
        <f>'[5]1'!H18</f>
        <v>5,93</v>
      </c>
      <c r="H95" s="50" t="str">
        <f>'[5]1'!I18</f>
        <v>0,75</v>
      </c>
      <c r="I95" s="50" t="str">
        <f>'[5]1'!J18</f>
        <v>36.23</v>
      </c>
      <c r="J95" s="50">
        <f>'[5]1'!G18</f>
        <v>175.35</v>
      </c>
      <c r="K95" s="45">
        <f>'[6]1'!C17</f>
        <v>405</v>
      </c>
    </row>
    <row r="96" spans="1:11" ht="14.4" x14ac:dyDescent="0.3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50"/>
      <c r="H97" s="50"/>
      <c r="I97" s="50"/>
      <c r="J97" s="50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535</v>
      </c>
      <c r="G99" s="20">
        <f>SUM(G90:G98)</f>
        <v>1.9</v>
      </c>
      <c r="H99" s="20">
        <f>SUM(H90:H98)</f>
        <v>5.9</v>
      </c>
      <c r="I99" s="20">
        <f>SUM(I90:I98)</f>
        <v>0</v>
      </c>
      <c r="J99" s="20">
        <f>SUM(J90:J98)</f>
        <v>541.38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535</v>
      </c>
      <c r="G100" s="33">
        <f>G89+G99</f>
        <v>1.9</v>
      </c>
      <c r="H100" s="33">
        <f>H89+H99</f>
        <v>5.9</v>
      </c>
      <c r="I100" s="33">
        <f>I89+I99</f>
        <v>0</v>
      </c>
      <c r="J100" s="33">
        <f>J89+J99</f>
        <v>541.38</v>
      </c>
      <c r="K100" s="33"/>
    </row>
    <row r="101" spans="1:11" ht="14.4" x14ac:dyDescent="0.3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41</v>
      </c>
      <c r="F109" s="44">
        <v>60</v>
      </c>
      <c r="G109" s="50" t="str">
        <f>'[7]1'!H12</f>
        <v>0,7</v>
      </c>
      <c r="H109" s="50" t="str">
        <f>'[7]1'!I12</f>
        <v>6,1</v>
      </c>
      <c r="I109" s="50" t="str">
        <f>'[7]1'!J12</f>
        <v>6,9</v>
      </c>
      <c r="J109" s="48" t="str">
        <f>'[7]1'!G12</f>
        <v>85, 2</v>
      </c>
      <c r="K109" s="45">
        <v>46</v>
      </c>
    </row>
    <row r="110" spans="1:11" ht="14.4" x14ac:dyDescent="0.3">
      <c r="A110" s="24"/>
      <c r="B110" s="16"/>
      <c r="C110" s="11"/>
      <c r="D110" s="7" t="s">
        <v>26</v>
      </c>
      <c r="E110" s="43" t="s">
        <v>42</v>
      </c>
      <c r="F110" s="44">
        <v>200</v>
      </c>
      <c r="G110" s="50">
        <f>'[7]1'!H13</f>
        <v>1.9</v>
      </c>
      <c r="H110" s="50">
        <f>'[7]1'!I13</f>
        <v>5.9</v>
      </c>
      <c r="I110" s="50">
        <f>'[7]1'!J13</f>
        <v>12.5</v>
      </c>
      <c r="J110" s="48">
        <f>'[7]1'!G13</f>
        <v>115.2</v>
      </c>
      <c r="K110" s="45">
        <v>102</v>
      </c>
    </row>
    <row r="111" spans="1:11" ht="26.4" x14ac:dyDescent="0.3">
      <c r="A111" s="24"/>
      <c r="B111" s="16"/>
      <c r="C111" s="11"/>
      <c r="D111" s="7" t="s">
        <v>27</v>
      </c>
      <c r="E111" s="43" t="s">
        <v>45</v>
      </c>
      <c r="F111" s="44">
        <v>110</v>
      </c>
      <c r="G111" s="50" t="s">
        <v>46</v>
      </c>
      <c r="H111" s="50" t="s">
        <v>47</v>
      </c>
      <c r="I111" s="50" t="s">
        <v>48</v>
      </c>
      <c r="J111" s="48">
        <v>202.2</v>
      </c>
      <c r="K111" s="45">
        <v>279</v>
      </c>
    </row>
    <row r="112" spans="1:11" ht="14.4" x14ac:dyDescent="0.3">
      <c r="A112" s="24"/>
      <c r="B112" s="16"/>
      <c r="C112" s="11"/>
      <c r="D112" s="7" t="s">
        <v>28</v>
      </c>
      <c r="E112" s="43" t="s">
        <v>57</v>
      </c>
      <c r="F112" s="44">
        <v>150</v>
      </c>
      <c r="G112" s="50" t="s">
        <v>50</v>
      </c>
      <c r="H112" s="50" t="s">
        <v>37</v>
      </c>
      <c r="I112" s="50" t="s">
        <v>51</v>
      </c>
      <c r="J112" s="48">
        <v>160.5</v>
      </c>
      <c r="K112" s="45">
        <v>309</v>
      </c>
    </row>
    <row r="113" spans="1:11" ht="14.4" x14ac:dyDescent="0.3">
      <c r="A113" s="24"/>
      <c r="B113" s="16"/>
      <c r="C113" s="11"/>
      <c r="D113" s="7" t="s">
        <v>29</v>
      </c>
      <c r="E113" s="43" t="s">
        <v>64</v>
      </c>
      <c r="F113" s="44">
        <v>200</v>
      </c>
      <c r="G113" s="44">
        <v>0.6</v>
      </c>
      <c r="H113" s="44">
        <v>0</v>
      </c>
      <c r="I113" s="44">
        <v>27.9</v>
      </c>
      <c r="J113" s="44">
        <v>113.8</v>
      </c>
      <c r="K113" s="45">
        <v>344</v>
      </c>
    </row>
    <row r="114" spans="1:11" ht="14.4" x14ac:dyDescent="0.3">
      <c r="A114" s="24"/>
      <c r="B114" s="16"/>
      <c r="C114" s="11"/>
      <c r="D114" s="7" t="s">
        <v>30</v>
      </c>
      <c r="E114" s="43" t="s">
        <v>43</v>
      </c>
      <c r="F114" s="44">
        <v>75</v>
      </c>
      <c r="G114" s="44">
        <v>5.93</v>
      </c>
      <c r="H114" s="44">
        <v>0.75</v>
      </c>
      <c r="I114" s="44">
        <v>36.229999999999997</v>
      </c>
      <c r="J114" s="44">
        <v>175.35</v>
      </c>
      <c r="K114" s="45">
        <v>405</v>
      </c>
    </row>
    <row r="115" spans="1:11" ht="14.4" x14ac:dyDescent="0.3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 t="s">
        <v>23</v>
      </c>
      <c r="E116" s="43" t="s">
        <v>60</v>
      </c>
      <c r="F116" s="44">
        <v>100</v>
      </c>
      <c r="G116" s="51">
        <f>'[7]1'!H20</f>
        <v>1.5</v>
      </c>
      <c r="H116" s="51">
        <f>'[7]1'!I20</f>
        <v>0.1</v>
      </c>
      <c r="I116" s="51">
        <f>'[7]1'!J20</f>
        <v>9.9</v>
      </c>
      <c r="J116" s="44">
        <v>47</v>
      </c>
      <c r="K116" s="45">
        <v>338</v>
      </c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v>895</v>
      </c>
      <c r="G118" s="20">
        <v>15.43</v>
      </c>
      <c r="H118" s="20">
        <v>13.25</v>
      </c>
      <c r="I118" s="20">
        <v>124.03</v>
      </c>
      <c r="J118" s="20">
        <v>1218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v>895</v>
      </c>
      <c r="G119" s="33">
        <v>15.43</v>
      </c>
      <c r="H119" s="33">
        <v>13.25</v>
      </c>
      <c r="I119" s="33">
        <v>124.03</v>
      </c>
      <c r="J119" s="33">
        <v>1218</v>
      </c>
      <c r="K119" s="33"/>
    </row>
    <row r="120" spans="1:11" ht="14.4" x14ac:dyDescent="0.3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7"/>
      <c r="B126" s="18"/>
      <c r="C126" s="8"/>
      <c r="D126" s="19" t="s">
        <v>32</v>
      </c>
      <c r="E126" s="9"/>
      <c r="F126" s="20">
        <f>SUM(F120:F125)</f>
        <v>0</v>
      </c>
      <c r="G126" s="20">
        <f>SUM(G120:G125)</f>
        <v>0</v>
      </c>
      <c r="H126" s="20">
        <f>SUM(H120:H125)</f>
        <v>0</v>
      </c>
      <c r="I126" s="20">
        <f>SUM(I120:I125)</f>
        <v>0</v>
      </c>
      <c r="J126" s="20">
        <f>SUM(J120:J125)</f>
        <v>0</v>
      </c>
      <c r="K126" s="26"/>
    </row>
    <row r="127" spans="1:11" ht="14.4" x14ac:dyDescent="0.3">
      <c r="A127" s="14">
        <f>A120</f>
        <v>2</v>
      </c>
      <c r="B127" s="14">
        <f>B120</f>
        <v>2</v>
      </c>
      <c r="C127" s="10" t="s">
        <v>24</v>
      </c>
      <c r="D127" s="7" t="s">
        <v>25</v>
      </c>
      <c r="E127" s="43" t="s">
        <v>78</v>
      </c>
      <c r="F127" s="44">
        <f>[8]Лист1!F185</f>
        <v>60</v>
      </c>
      <c r="G127" s="44">
        <v>29.53</v>
      </c>
      <c r="H127" s="44">
        <v>6.1</v>
      </c>
      <c r="I127" s="44">
        <v>6.9</v>
      </c>
      <c r="J127" s="44">
        <v>85.2</v>
      </c>
      <c r="K127" s="45">
        <v>52</v>
      </c>
    </row>
    <row r="128" spans="1:11" ht="14.4" x14ac:dyDescent="0.3">
      <c r="A128" s="15"/>
      <c r="B128" s="16"/>
      <c r="C128" s="11"/>
      <c r="D128" s="7" t="s">
        <v>26</v>
      </c>
      <c r="E128" s="43" t="str">
        <f>[8]Лист1!E186</f>
        <v xml:space="preserve">Борщ из свежей капусты с картофелем и сметаной  </v>
      </c>
      <c r="F128" s="44">
        <v>210</v>
      </c>
      <c r="G128" s="44">
        <v>2.2000000000000002</v>
      </c>
      <c r="H128" s="44">
        <v>4.5</v>
      </c>
      <c r="I128" s="44">
        <v>12</v>
      </c>
      <c r="J128" s="44">
        <v>97</v>
      </c>
      <c r="K128" s="45">
        <f>[8]Лист1!K186</f>
        <v>82</v>
      </c>
    </row>
    <row r="129" spans="1:11" ht="26.4" x14ac:dyDescent="0.3">
      <c r="A129" s="15"/>
      <c r="B129" s="16"/>
      <c r="C129" s="11"/>
      <c r="D129" s="7" t="s">
        <v>27</v>
      </c>
      <c r="E129" s="43" t="s">
        <v>49</v>
      </c>
      <c r="F129" s="44">
        <v>110</v>
      </c>
      <c r="G129" s="44">
        <v>9.66</v>
      </c>
      <c r="H129" s="44">
        <v>9.56</v>
      </c>
      <c r="I129" s="44">
        <v>13.3</v>
      </c>
      <c r="J129" s="44">
        <v>202.2</v>
      </c>
      <c r="K129" s="45">
        <f>[8]Лист1!K187</f>
        <v>268</v>
      </c>
    </row>
    <row r="130" spans="1:11" ht="14.4" x14ac:dyDescent="0.3">
      <c r="A130" s="15"/>
      <c r="B130" s="16"/>
      <c r="C130" s="11"/>
      <c r="D130" s="7" t="s">
        <v>28</v>
      </c>
      <c r="E130" s="43" t="str">
        <f>[8]Лист1!E188</f>
        <v>Рис отварной</v>
      </c>
      <c r="F130" s="44">
        <f>[8]Лист1!F188</f>
        <v>150</v>
      </c>
      <c r="G130" s="44">
        <f>[8]Лист1!G188</f>
        <v>8.6999999999999993</v>
      </c>
      <c r="H130" s="44">
        <f>[8]Лист1!H188</f>
        <v>5.4</v>
      </c>
      <c r="I130" s="44">
        <f>[8]Лист1!I188</f>
        <v>45</v>
      </c>
      <c r="J130" s="44">
        <f>[8]Лист1!J188</f>
        <v>263.8</v>
      </c>
      <c r="K130" s="45">
        <f>[8]Лист1!K188</f>
        <v>302</v>
      </c>
    </row>
    <row r="131" spans="1:11" ht="14.4" x14ac:dyDescent="0.3">
      <c r="A131" s="15"/>
      <c r="B131" s="16"/>
      <c r="C131" s="11"/>
      <c r="D131" s="7" t="s">
        <v>29</v>
      </c>
      <c r="E131" s="43" t="str">
        <f>[8]Лист1!E189</f>
        <v xml:space="preserve">Чай с сахаром </v>
      </c>
      <c r="F131" s="44">
        <f>[8]Лист1!F189</f>
        <v>200</v>
      </c>
      <c r="G131" s="44">
        <f>[8]Лист1!G189</f>
        <v>0.5</v>
      </c>
      <c r="H131" s="44">
        <f>[8]Лист1!H189</f>
        <v>0.2</v>
      </c>
      <c r="I131" s="44">
        <f>[8]Лист1!I189</f>
        <v>23.1</v>
      </c>
      <c r="J131" s="44">
        <f>[8]Лист1!J189</f>
        <v>96</v>
      </c>
      <c r="K131" s="45">
        <f>[8]Лист1!K189</f>
        <v>376</v>
      </c>
    </row>
    <row r="132" spans="1:11" ht="14.4" x14ac:dyDescent="0.3">
      <c r="A132" s="15"/>
      <c r="B132" s="16"/>
      <c r="C132" s="11"/>
      <c r="D132" s="7" t="s">
        <v>30</v>
      </c>
      <c r="E132" s="43" t="str">
        <f>[8]Лист1!E190</f>
        <v xml:space="preserve">Хлеб пшеничный </v>
      </c>
      <c r="F132" s="44">
        <f>[8]Лист1!F190</f>
        <v>75</v>
      </c>
      <c r="G132" s="44">
        <v>5.93</v>
      </c>
      <c r="H132" s="44">
        <f>[8]Лист1!H190</f>
        <v>0.75</v>
      </c>
      <c r="I132" s="44">
        <f>[8]Лист1!I190</f>
        <v>36.229999999999997</v>
      </c>
      <c r="J132" s="44">
        <f>[8]Лист1!J190</f>
        <v>175.35</v>
      </c>
      <c r="K132" s="45">
        <f>[8]Лист1!K190</f>
        <v>405</v>
      </c>
    </row>
    <row r="133" spans="1:11" ht="14.4" x14ac:dyDescent="0.3">
      <c r="A133" s="15"/>
      <c r="B133" s="16"/>
      <c r="C133" s="11"/>
      <c r="D133" s="7" t="s">
        <v>31</v>
      </c>
      <c r="E133" s="43">
        <f>[8]Лист1!E191</f>
        <v>0</v>
      </c>
      <c r="F133" s="44">
        <f>[8]Лист1!F191</f>
        <v>0</v>
      </c>
      <c r="G133" s="44">
        <f>[8]Лист1!G191</f>
        <v>0</v>
      </c>
      <c r="H133" s="44">
        <f>[8]Лист1!H191</f>
        <v>0</v>
      </c>
      <c r="I133" s="44">
        <f>[8]Лист1!I191</f>
        <v>0</v>
      </c>
      <c r="J133" s="44">
        <f>[8]Лист1!J191</f>
        <v>0</v>
      </c>
      <c r="K133" s="45">
        <f>[8]Лист1!K191</f>
        <v>0</v>
      </c>
    </row>
    <row r="134" spans="1:11" ht="14.4" x14ac:dyDescent="0.3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7"/>
      <c r="B136" s="18"/>
      <c r="C136" s="8"/>
      <c r="D136" s="19" t="s">
        <v>32</v>
      </c>
      <c r="E136" s="12"/>
      <c r="F136" s="20">
        <f>[8]Лист1!$F$195</f>
        <v>805</v>
      </c>
      <c r="G136" s="20">
        <v>29.53</v>
      </c>
      <c r="H136" s="20">
        <v>31.55</v>
      </c>
      <c r="I136" s="20">
        <v>135</v>
      </c>
      <c r="J136" s="20">
        <v>940.85</v>
      </c>
      <c r="K136" s="26"/>
    </row>
    <row r="137" spans="1:11" ht="15" thickBot="1" x14ac:dyDescent="0.3">
      <c r="A137" s="34">
        <f>A120</f>
        <v>2</v>
      </c>
      <c r="B137" s="34">
        <f>B120</f>
        <v>2</v>
      </c>
      <c r="C137" s="58" t="s">
        <v>4</v>
      </c>
      <c r="D137" s="59"/>
      <c r="E137" s="32"/>
      <c r="F137" s="33">
        <v>805</v>
      </c>
      <c r="G137" s="33">
        <v>29.53</v>
      </c>
      <c r="H137" s="33">
        <v>31.55</v>
      </c>
      <c r="I137" s="33">
        <v>135</v>
      </c>
      <c r="J137" s="33">
        <v>940.85</v>
      </c>
      <c r="K137" s="33"/>
    </row>
    <row r="138" spans="1:11" ht="14.4" x14ac:dyDescent="0.3">
      <c r="A138" s="21">
        <v>2</v>
      </c>
      <c r="B138" s="22">
        <v>3</v>
      </c>
      <c r="C138" s="23" t="s">
        <v>19</v>
      </c>
      <c r="D138" s="5" t="s">
        <v>20</v>
      </c>
      <c r="E138" s="40"/>
      <c r="F138" s="41"/>
      <c r="G138" s="41"/>
      <c r="H138" s="41"/>
      <c r="I138" s="41"/>
      <c r="J138" s="41"/>
      <c r="K138" s="42"/>
    </row>
    <row r="139" spans="1:11" ht="14.4" x14ac:dyDescent="0.3">
      <c r="A139" s="24"/>
      <c r="B139" s="16"/>
      <c r="C139" s="11"/>
      <c r="D139" s="6"/>
      <c r="E139" s="43"/>
      <c r="F139" s="44"/>
      <c r="G139" s="44"/>
      <c r="H139" s="44"/>
      <c r="I139" s="44"/>
      <c r="J139" s="44"/>
      <c r="K139" s="45"/>
    </row>
    <row r="140" spans="1:11" ht="14.4" x14ac:dyDescent="0.3">
      <c r="A140" s="24"/>
      <c r="B140" s="16"/>
      <c r="C140" s="11"/>
      <c r="D140" s="7" t="s">
        <v>21</v>
      </c>
      <c r="E140" s="43"/>
      <c r="F140" s="44"/>
      <c r="G140" s="44"/>
      <c r="H140" s="44"/>
      <c r="I140" s="44"/>
      <c r="J140" s="44"/>
      <c r="K140" s="45"/>
    </row>
    <row r="141" spans="1:11" ht="15.75" customHeight="1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4.4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5"/>
      <c r="B144" s="18"/>
      <c r="C144" s="8"/>
      <c r="D144" s="19" t="s">
        <v>32</v>
      </c>
      <c r="E144" s="9"/>
      <c r="F144" s="20">
        <f>SUM(F138:F143)</f>
        <v>0</v>
      </c>
      <c r="G144" s="20">
        <f>SUM(G138:G143)</f>
        <v>0</v>
      </c>
      <c r="H144" s="20">
        <f>SUM(H138:H143)</f>
        <v>0</v>
      </c>
      <c r="I144" s="20">
        <f>SUM(I138:I143)</f>
        <v>0</v>
      </c>
      <c r="J144" s="20">
        <f>SUM(J138:J143)</f>
        <v>0</v>
      </c>
      <c r="K144" s="26"/>
    </row>
    <row r="145" spans="1:11" ht="14.4" x14ac:dyDescent="0.3">
      <c r="A145" s="27">
        <f>A138</f>
        <v>2</v>
      </c>
      <c r="B145" s="14">
        <f>B138</f>
        <v>3</v>
      </c>
      <c r="C145" s="10" t="s">
        <v>24</v>
      </c>
      <c r="D145" s="7" t="s">
        <v>25</v>
      </c>
      <c r="E145" s="43" t="s">
        <v>79</v>
      </c>
      <c r="F145" s="44">
        <f>'[9]1'!E12</f>
        <v>60</v>
      </c>
      <c r="G145" s="50" t="s">
        <v>66</v>
      </c>
      <c r="H145" s="50" t="s">
        <v>67</v>
      </c>
      <c r="I145" s="50" t="s">
        <v>68</v>
      </c>
      <c r="J145" s="48">
        <v>56</v>
      </c>
      <c r="K145" s="45">
        <v>46</v>
      </c>
    </row>
    <row r="146" spans="1:11" ht="14.4" x14ac:dyDescent="0.3">
      <c r="A146" s="24"/>
      <c r="B146" s="16"/>
      <c r="C146" s="11"/>
      <c r="D146" s="7" t="s">
        <v>26</v>
      </c>
      <c r="E146" s="43" t="str">
        <f>'[9]1'!D13</f>
        <v xml:space="preserve">Суп из овощей </v>
      </c>
      <c r="F146" s="44">
        <f>'[9]1'!E13</f>
        <v>200</v>
      </c>
      <c r="G146" s="50">
        <f>'[9]1'!H13</f>
        <v>2.1</v>
      </c>
      <c r="H146" s="50">
        <f>'[9]1'!I13</f>
        <v>6.5</v>
      </c>
      <c r="I146" s="50">
        <f>'[9]1'!J13</f>
        <v>11.1</v>
      </c>
      <c r="J146" s="48">
        <f>'[9]1'!G13</f>
        <v>111.2</v>
      </c>
      <c r="K146" s="45">
        <v>99</v>
      </c>
    </row>
    <row r="147" spans="1:11" ht="14.4" x14ac:dyDescent="0.3">
      <c r="A147" s="24"/>
      <c r="B147" s="16"/>
      <c r="C147" s="11"/>
      <c r="D147" s="7" t="s">
        <v>27</v>
      </c>
      <c r="E147" s="43" t="s">
        <v>65</v>
      </c>
      <c r="F147" s="44">
        <v>110</v>
      </c>
      <c r="G147" s="50" t="s">
        <v>46</v>
      </c>
      <c r="H147" s="50" t="s">
        <v>47</v>
      </c>
      <c r="I147" s="50" t="s">
        <v>48</v>
      </c>
      <c r="J147" s="48">
        <v>202.2</v>
      </c>
      <c r="K147" s="45">
        <v>294</v>
      </c>
    </row>
    <row r="148" spans="1:11" ht="14.4" x14ac:dyDescent="0.3">
      <c r="A148" s="24"/>
      <c r="B148" s="16"/>
      <c r="C148" s="11"/>
      <c r="D148" s="7" t="s">
        <v>28</v>
      </c>
      <c r="E148" s="43" t="str">
        <f>'[9]1'!D15</f>
        <v>Картофельное пюре</v>
      </c>
      <c r="F148" s="44">
        <f>'[9]1'!E15</f>
        <v>150</v>
      </c>
      <c r="G148" s="50">
        <f>'[9]1'!H15</f>
        <v>3.2</v>
      </c>
      <c r="H148" s="50">
        <f>'[9]1'!I15</f>
        <v>6.1</v>
      </c>
      <c r="I148" s="50">
        <f>'[9]1'!J15</f>
        <v>23.3</v>
      </c>
      <c r="J148" s="48">
        <f>'[9]1'!G15</f>
        <v>160.5</v>
      </c>
      <c r="K148" s="45">
        <v>312</v>
      </c>
    </row>
    <row r="149" spans="1:11" ht="14.4" x14ac:dyDescent="0.3">
      <c r="A149" s="24"/>
      <c r="B149" s="16"/>
      <c r="C149" s="11"/>
      <c r="D149" s="7" t="s">
        <v>29</v>
      </c>
      <c r="E149" s="43" t="str">
        <f>'[9]1'!D16</f>
        <v>Кисель   фруктовый</v>
      </c>
      <c r="F149" s="44">
        <f>'[9]1'!E16</f>
        <v>200</v>
      </c>
      <c r="G149" s="50">
        <f>'[9]1'!H16</f>
        <v>0.3</v>
      </c>
      <c r="H149" s="50">
        <f>'[9]1'!I16</f>
        <v>0</v>
      </c>
      <c r="I149" s="50">
        <f>'[9]1'!J16</f>
        <v>30.8</v>
      </c>
      <c r="J149" s="48">
        <f>'[9]1'!G16</f>
        <v>124.2</v>
      </c>
      <c r="K149" s="45">
        <v>354</v>
      </c>
    </row>
    <row r="150" spans="1:11" ht="14.4" x14ac:dyDescent="0.3">
      <c r="A150" s="24"/>
      <c r="B150" s="16"/>
      <c r="C150" s="11"/>
      <c r="D150" s="7" t="s">
        <v>30</v>
      </c>
      <c r="E150" s="43" t="str">
        <f>'[9]1'!D17</f>
        <v xml:space="preserve">Хлеб пшеничный </v>
      </c>
      <c r="F150" s="44">
        <f>'[9]1'!E17</f>
        <v>75</v>
      </c>
      <c r="G150" s="50">
        <f>'[9]1'!H17</f>
        <v>5.93</v>
      </c>
      <c r="H150" s="50">
        <f>'[9]1'!I17</f>
        <v>0.75</v>
      </c>
      <c r="I150" s="50">
        <f>'[9]1'!J17</f>
        <v>36.229999999999997</v>
      </c>
      <c r="J150" s="48" t="str">
        <f>'[9]1'!G17</f>
        <v>175.35</v>
      </c>
      <c r="K150" s="45">
        <v>405</v>
      </c>
    </row>
    <row r="151" spans="1:11" ht="14.4" x14ac:dyDescent="0.3">
      <c r="A151" s="24"/>
      <c r="B151" s="16"/>
      <c r="C151" s="11"/>
      <c r="D151" s="7" t="s">
        <v>31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5"/>
      <c r="B154" s="18"/>
      <c r="C154" s="8"/>
      <c r="D154" s="19" t="s">
        <v>32</v>
      </c>
      <c r="E154" s="12"/>
      <c r="F154" s="20">
        <v>795</v>
      </c>
      <c r="G154" s="20">
        <v>24.03</v>
      </c>
      <c r="H154" s="20">
        <v>27.65</v>
      </c>
      <c r="I154" s="20">
        <v>115.13</v>
      </c>
      <c r="J154" s="20">
        <v>658</v>
      </c>
      <c r="K154" s="26"/>
    </row>
    <row r="155" spans="1:11" ht="15" thickBot="1" x14ac:dyDescent="0.3">
      <c r="A155" s="30">
        <f>A138</f>
        <v>2</v>
      </c>
      <c r="B155" s="31">
        <f>B138</f>
        <v>3</v>
      </c>
      <c r="C155" s="58" t="s">
        <v>4</v>
      </c>
      <c r="D155" s="59"/>
      <c r="E155" s="32"/>
      <c r="F155" s="33">
        <v>795</v>
      </c>
      <c r="G155" s="33">
        <v>24.03</v>
      </c>
      <c r="H155" s="33">
        <v>27.65</v>
      </c>
      <c r="I155" s="33">
        <v>115.13</v>
      </c>
      <c r="J155" s="33">
        <v>658</v>
      </c>
      <c r="K155" s="33"/>
    </row>
    <row r="156" spans="1:11" ht="14.4" x14ac:dyDescent="0.3">
      <c r="A156" s="21">
        <v>2</v>
      </c>
      <c r="B156" s="22">
        <v>4</v>
      </c>
      <c r="C156" s="23" t="s">
        <v>19</v>
      </c>
      <c r="D156" s="5" t="s">
        <v>20</v>
      </c>
      <c r="E156" s="40"/>
      <c r="F156" s="41"/>
      <c r="G156" s="41"/>
      <c r="H156" s="41"/>
      <c r="I156" s="41"/>
      <c r="J156" s="41"/>
      <c r="K156" s="42"/>
    </row>
    <row r="157" spans="1:11" ht="14.4" x14ac:dyDescent="0.3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4.4" x14ac:dyDescent="0.3">
      <c r="A158" s="24"/>
      <c r="B158" s="16"/>
      <c r="C158" s="11"/>
      <c r="D158" s="7" t="s">
        <v>21</v>
      </c>
      <c r="E158" s="43"/>
      <c r="F158" s="44"/>
      <c r="G158" s="44"/>
      <c r="H158" s="44"/>
      <c r="I158" s="44"/>
      <c r="J158" s="44"/>
      <c r="K158" s="45"/>
    </row>
    <row r="159" spans="1:11" ht="14.4" x14ac:dyDescent="0.3">
      <c r="A159" s="24"/>
      <c r="B159" s="16"/>
      <c r="C159" s="11"/>
      <c r="D159" s="7" t="s">
        <v>22</v>
      </c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23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5"/>
      <c r="B162" s="18"/>
      <c r="C162" s="8"/>
      <c r="D162" s="19" t="s">
        <v>32</v>
      </c>
      <c r="E162" s="9"/>
      <c r="F162" s="20">
        <f>SUM(F156:F161)</f>
        <v>0</v>
      </c>
      <c r="G162" s="20">
        <f>SUM(G156:G161)</f>
        <v>0</v>
      </c>
      <c r="H162" s="20">
        <f>SUM(H156:H161)</f>
        <v>0</v>
      </c>
      <c r="I162" s="20">
        <f>SUM(I156:I161)</f>
        <v>0</v>
      </c>
      <c r="J162" s="20">
        <f>SUM(J156:J161)</f>
        <v>0</v>
      </c>
      <c r="K162" s="26"/>
    </row>
    <row r="163" spans="1:11" ht="14.4" x14ac:dyDescent="0.3">
      <c r="A163" s="27">
        <f>A156</f>
        <v>2</v>
      </c>
      <c r="B163" s="14">
        <f>B156</f>
        <v>4</v>
      </c>
      <c r="C163" s="10" t="s">
        <v>24</v>
      </c>
      <c r="D163" s="7" t="s">
        <v>25</v>
      </c>
      <c r="E163" s="43" t="s">
        <v>75</v>
      </c>
      <c r="F163" s="44">
        <f>[10]Лист1!F185</f>
        <v>60</v>
      </c>
      <c r="G163" s="44">
        <v>0.4</v>
      </c>
      <c r="H163" s="44">
        <v>0.1</v>
      </c>
      <c r="I163" s="44">
        <v>5.0999999999999996</v>
      </c>
      <c r="J163" s="44">
        <v>49</v>
      </c>
      <c r="K163" s="45">
        <v>66</v>
      </c>
    </row>
    <row r="164" spans="1:11" ht="14.4" x14ac:dyDescent="0.3">
      <c r="A164" s="24"/>
      <c r="B164" s="16"/>
      <c r="C164" s="11"/>
      <c r="D164" s="7" t="s">
        <v>26</v>
      </c>
      <c r="E164" s="43" t="s">
        <v>58</v>
      </c>
      <c r="F164" s="44">
        <v>260</v>
      </c>
      <c r="G164" s="44">
        <f>[10]Лист1!G186</f>
        <v>2.1</v>
      </c>
      <c r="H164" s="44">
        <f>[10]Лист1!H186</f>
        <v>6.5</v>
      </c>
      <c r="I164" s="44">
        <f>[10]Лист1!I186</f>
        <v>11.1</v>
      </c>
      <c r="J164" s="44">
        <f>[10]Лист1!J186</f>
        <v>111.2</v>
      </c>
      <c r="K164" s="45">
        <f>[10]Лист1!K186</f>
        <v>86</v>
      </c>
    </row>
    <row r="165" spans="1:11" ht="26.4" x14ac:dyDescent="0.3">
      <c r="A165" s="24"/>
      <c r="B165" s="16"/>
      <c r="C165" s="11"/>
      <c r="D165" s="7" t="s">
        <v>27</v>
      </c>
      <c r="E165" s="43" t="s">
        <v>44</v>
      </c>
      <c r="F165" s="44">
        <v>110</v>
      </c>
      <c r="G165" s="44">
        <v>9.66</v>
      </c>
      <c r="H165" s="44">
        <v>9.56</v>
      </c>
      <c r="I165" s="44">
        <v>13.3</v>
      </c>
      <c r="J165" s="44">
        <v>202.2</v>
      </c>
      <c r="K165" s="45">
        <f>[10]Лист1!K187</f>
        <v>268</v>
      </c>
    </row>
    <row r="166" spans="1:11" ht="14.4" x14ac:dyDescent="0.3">
      <c r="A166" s="24"/>
      <c r="B166" s="16"/>
      <c r="C166" s="11"/>
      <c r="D166" s="7" t="s">
        <v>28</v>
      </c>
      <c r="E166" s="43" t="str">
        <f>[10]Лист1!E188</f>
        <v>Каша гречневая расыпчатая</v>
      </c>
      <c r="F166" s="44">
        <v>150</v>
      </c>
      <c r="G166" s="44">
        <f>[10]Лист1!G188</f>
        <v>5.5</v>
      </c>
      <c r="H166" s="44">
        <f>[10]Лист1!H188</f>
        <v>5.3</v>
      </c>
      <c r="I166" s="44">
        <f>[10]Лист1!I188</f>
        <v>35.299999999999997</v>
      </c>
      <c r="J166" s="44">
        <f>[10]Лист1!J188</f>
        <v>211.1</v>
      </c>
      <c r="K166" s="45">
        <f>[10]Лист1!K188</f>
        <v>302</v>
      </c>
    </row>
    <row r="167" spans="1:11" ht="14.4" x14ac:dyDescent="0.3">
      <c r="A167" s="24"/>
      <c r="B167" s="16"/>
      <c r="C167" s="11"/>
      <c r="D167" s="7" t="s">
        <v>29</v>
      </c>
      <c r="E167" s="43" t="str">
        <f>[10]Лист1!E189</f>
        <v>Компот из свежих фруктов</v>
      </c>
      <c r="F167" s="44">
        <f>[10]Лист1!F189</f>
        <v>200</v>
      </c>
      <c r="G167" s="44">
        <f>[10]Лист1!G189</f>
        <v>0.6</v>
      </c>
      <c r="H167" s="44">
        <f>[10]Лист1!H189</f>
        <v>0</v>
      </c>
      <c r="I167" s="44">
        <f>[10]Лист1!I189</f>
        <v>27.9</v>
      </c>
      <c r="J167" s="44">
        <f>[10]Лист1!J189</f>
        <v>113.8</v>
      </c>
      <c r="K167" s="45">
        <f>[10]Лист1!K189</f>
        <v>344</v>
      </c>
    </row>
    <row r="168" spans="1:11" ht="14.4" x14ac:dyDescent="0.3">
      <c r="A168" s="24"/>
      <c r="B168" s="16"/>
      <c r="C168" s="11"/>
      <c r="D168" s="7" t="s">
        <v>30</v>
      </c>
      <c r="E168" s="43" t="str">
        <f>[10]Лист1!E190</f>
        <v xml:space="preserve">Хлеб пшеничный </v>
      </c>
      <c r="F168" s="44">
        <f>[10]Лист1!F190</f>
        <v>75</v>
      </c>
      <c r="G168" s="44">
        <f>[10]Лист1!G190</f>
        <v>5.93</v>
      </c>
      <c r="H168" s="44">
        <f>[10]Лист1!H190</f>
        <v>0.75</v>
      </c>
      <c r="I168" s="44">
        <f>[10]Лист1!I190</f>
        <v>36.229999999999997</v>
      </c>
      <c r="J168" s="44">
        <f>[10]Лист1!J190</f>
        <v>175.35</v>
      </c>
      <c r="K168" s="45">
        <f>[10]Лист1!K190</f>
        <v>405</v>
      </c>
    </row>
    <row r="169" spans="1:11" ht="14.4" x14ac:dyDescent="0.3">
      <c r="A169" s="24"/>
      <c r="B169" s="16"/>
      <c r="C169" s="11"/>
      <c r="D169" s="7" t="s">
        <v>31</v>
      </c>
      <c r="E169" s="43">
        <f>[10]Лист1!E191</f>
        <v>0</v>
      </c>
      <c r="F169" s="44">
        <f>[10]Лист1!F191</f>
        <v>0</v>
      </c>
      <c r="G169" s="44">
        <f>[10]Лист1!G191</f>
        <v>0</v>
      </c>
      <c r="H169" s="44">
        <f>[10]Лист1!H191</f>
        <v>0</v>
      </c>
      <c r="I169" s="44">
        <f>[10]Лист1!I191</f>
        <v>0</v>
      </c>
      <c r="J169" s="44">
        <f>[10]Лист1!J191</f>
        <v>0</v>
      </c>
      <c r="K169" s="45">
        <f>[10]Лист1!K191</f>
        <v>0</v>
      </c>
    </row>
    <row r="170" spans="1:11" ht="14.4" x14ac:dyDescent="0.3">
      <c r="A170" s="24"/>
      <c r="B170" s="16"/>
      <c r="C170" s="11"/>
      <c r="D170" s="6"/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6"/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5"/>
      <c r="B172" s="18"/>
      <c r="C172" s="8"/>
      <c r="D172" s="19" t="s">
        <v>32</v>
      </c>
      <c r="E172" s="12">
        <f>[10]Лист1!E194</f>
        <v>0</v>
      </c>
      <c r="F172" s="20">
        <v>805</v>
      </c>
      <c r="G172" s="20">
        <v>26.63</v>
      </c>
      <c r="H172" s="20">
        <v>27.15</v>
      </c>
      <c r="I172" s="20">
        <v>122.33</v>
      </c>
      <c r="J172" s="20">
        <v>920.65</v>
      </c>
      <c r="K172" s="26"/>
    </row>
    <row r="173" spans="1:11" ht="15" thickBot="1" x14ac:dyDescent="0.3">
      <c r="A173" s="30">
        <f>A156</f>
        <v>2</v>
      </c>
      <c r="B173" s="31">
        <f>B156</f>
        <v>4</v>
      </c>
      <c r="C173" s="58" t="s">
        <v>4</v>
      </c>
      <c r="D173" s="59"/>
      <c r="E173" s="32">
        <f>[10]Лист1!E195</f>
        <v>0</v>
      </c>
      <c r="F173" s="33">
        <v>805</v>
      </c>
      <c r="G173" s="33">
        <v>26.63</v>
      </c>
      <c r="H173" s="33">
        <v>27.15</v>
      </c>
      <c r="I173" s="33">
        <v>122.33</v>
      </c>
      <c r="J173" s="33">
        <v>920.65</v>
      </c>
      <c r="K173" s="33"/>
    </row>
    <row r="174" spans="1:11" ht="14.4" x14ac:dyDescent="0.3">
      <c r="A174" s="21">
        <v>2</v>
      </c>
      <c r="B174" s="22">
        <v>5</v>
      </c>
      <c r="C174" s="23" t="s">
        <v>19</v>
      </c>
      <c r="D174" s="5" t="s">
        <v>20</v>
      </c>
      <c r="E174" s="40"/>
      <c r="F174" s="41"/>
      <c r="G174" s="41"/>
      <c r="H174" s="41"/>
      <c r="I174" s="41"/>
      <c r="J174" s="41"/>
      <c r="K174" s="42"/>
    </row>
    <row r="175" spans="1:11" ht="14.4" x14ac:dyDescent="0.3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4.4" x14ac:dyDescent="0.3">
      <c r="A176" s="24"/>
      <c r="B176" s="16"/>
      <c r="C176" s="11"/>
      <c r="D176" s="7" t="s">
        <v>21</v>
      </c>
      <c r="E176" s="43"/>
      <c r="F176" s="44"/>
      <c r="G176" s="44"/>
      <c r="H176" s="44"/>
      <c r="I176" s="44"/>
      <c r="J176" s="44"/>
      <c r="K176" s="45"/>
    </row>
    <row r="177" spans="1:11" ht="14.4" x14ac:dyDescent="0.3">
      <c r="A177" s="24"/>
      <c r="B177" s="16"/>
      <c r="C177" s="11"/>
      <c r="D177" s="7" t="s">
        <v>22</v>
      </c>
      <c r="E177" s="43"/>
      <c r="F177" s="44"/>
      <c r="G177" s="44"/>
      <c r="H177" s="44"/>
      <c r="I177" s="44"/>
      <c r="J177" s="44"/>
      <c r="K177" s="45"/>
    </row>
    <row r="178" spans="1:11" ht="14.4" x14ac:dyDescent="0.3">
      <c r="A178" s="24"/>
      <c r="B178" s="16"/>
      <c r="C178" s="11"/>
      <c r="D178" s="7" t="s">
        <v>23</v>
      </c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</row>
    <row r="180" spans="1:11" ht="15.75" customHeight="1" x14ac:dyDescent="0.3">
      <c r="A180" s="25"/>
      <c r="B180" s="18"/>
      <c r="C180" s="8"/>
      <c r="D180" s="19" t="s">
        <v>32</v>
      </c>
      <c r="E180" s="9"/>
      <c r="F180" s="20">
        <f>SUM(F174:F179)</f>
        <v>0</v>
      </c>
      <c r="G180" s="49">
        <f>'[11]1'!H11</f>
        <v>0</v>
      </c>
      <c r="H180" s="49">
        <f>'[11]1'!I11</f>
        <v>0</v>
      </c>
      <c r="I180" s="49">
        <f>'[11]1'!J11</f>
        <v>0</v>
      </c>
      <c r="J180" s="20"/>
      <c r="K180" s="26"/>
    </row>
    <row r="181" spans="1:11" ht="14.4" x14ac:dyDescent="0.3">
      <c r="A181" s="27">
        <f>A174</f>
        <v>2</v>
      </c>
      <c r="B181" s="14">
        <f>B174</f>
        <v>5</v>
      </c>
      <c r="C181" s="10" t="s">
        <v>24</v>
      </c>
      <c r="D181" s="7" t="s">
        <v>25</v>
      </c>
      <c r="E181" s="43" t="str">
        <f>'[11]1'!D12</f>
        <v xml:space="preserve">Салат из свежей капусты </v>
      </c>
      <c r="F181" s="44">
        <f>'[11]1'!E12</f>
        <v>60</v>
      </c>
      <c r="G181" s="48" t="str">
        <f>'[11]1'!H12</f>
        <v>0,5</v>
      </c>
      <c r="H181" s="48" t="str">
        <f>'[11]1'!I12</f>
        <v>3,0</v>
      </c>
      <c r="I181" s="48">
        <v>3.2</v>
      </c>
      <c r="J181" s="48">
        <f>'[11]1'!G12</f>
        <v>42</v>
      </c>
      <c r="K181" s="45">
        <v>46</v>
      </c>
    </row>
    <row r="182" spans="1:11" ht="14.4" x14ac:dyDescent="0.3">
      <c r="A182" s="24"/>
      <c r="B182" s="16"/>
      <c r="C182" s="11"/>
      <c r="D182" s="7" t="s">
        <v>26</v>
      </c>
      <c r="E182" s="43" t="str">
        <f>'[11]1'!D13</f>
        <v>Суп лапша домашняя</v>
      </c>
      <c r="F182" s="44">
        <v>200</v>
      </c>
      <c r="G182" s="48">
        <v>2.8</v>
      </c>
      <c r="H182" s="48">
        <v>2.9</v>
      </c>
      <c r="I182" s="48">
        <v>21.8</v>
      </c>
      <c r="J182" s="48">
        <f>'[11]1'!G13</f>
        <v>124.1</v>
      </c>
      <c r="K182" s="45">
        <f>'[11]1'!C13</f>
        <v>113</v>
      </c>
    </row>
    <row r="183" spans="1:11" ht="14.4" x14ac:dyDescent="0.3">
      <c r="A183" s="24"/>
      <c r="B183" s="16"/>
      <c r="C183" s="11"/>
      <c r="D183" s="7" t="s">
        <v>27</v>
      </c>
      <c r="E183" s="43" t="s">
        <v>76</v>
      </c>
      <c r="F183" s="44" t="s">
        <v>69</v>
      </c>
      <c r="G183" s="48">
        <v>5.93</v>
      </c>
      <c r="H183" s="48">
        <v>0.75</v>
      </c>
      <c r="I183" s="48">
        <v>36.229999999999997</v>
      </c>
      <c r="J183" s="48">
        <v>175.35</v>
      </c>
      <c r="K183" s="45">
        <v>189</v>
      </c>
    </row>
    <row r="184" spans="1:11" ht="14.4" x14ac:dyDescent="0.3">
      <c r="A184" s="24"/>
      <c r="B184" s="16"/>
      <c r="C184" s="11"/>
      <c r="D184" s="7"/>
      <c r="E184" s="43"/>
      <c r="F184" s="44"/>
      <c r="G184" s="51"/>
      <c r="H184" s="51"/>
      <c r="I184" s="51"/>
      <c r="J184" s="51"/>
      <c r="K184" s="45"/>
    </row>
    <row r="185" spans="1:11" ht="14.4" x14ac:dyDescent="0.3">
      <c r="A185" s="24"/>
      <c r="B185" s="16"/>
      <c r="C185" s="11"/>
      <c r="D185" s="7" t="s">
        <v>29</v>
      </c>
      <c r="E185" s="43" t="str">
        <f>'[11]1'!D16</f>
        <v>Компот из сухофруктов</v>
      </c>
      <c r="F185" s="44">
        <f>'[11]1'!E16</f>
        <v>200</v>
      </c>
      <c r="G185" s="48">
        <v>0.6</v>
      </c>
      <c r="H185" s="48">
        <f>'[11]1'!I16</f>
        <v>0</v>
      </c>
      <c r="I185" s="48">
        <v>27.9</v>
      </c>
      <c r="J185" s="48">
        <v>113.8</v>
      </c>
      <c r="K185" s="45">
        <f>'[11]1'!C16</f>
        <v>349</v>
      </c>
    </row>
    <row r="186" spans="1:11" ht="14.4" x14ac:dyDescent="0.3">
      <c r="A186" s="24"/>
      <c r="B186" s="16"/>
      <c r="C186" s="11"/>
      <c r="D186" s="7" t="s">
        <v>30</v>
      </c>
      <c r="E186" s="43" t="str">
        <f>'[11]1'!D17</f>
        <v xml:space="preserve">Хлеб пшеничный </v>
      </c>
      <c r="F186" s="44">
        <f>'[11]1'!E17</f>
        <v>75</v>
      </c>
      <c r="G186" s="48">
        <v>5.93</v>
      </c>
      <c r="H186" s="48">
        <v>0.75</v>
      </c>
      <c r="I186" s="48">
        <v>36.229999999999997</v>
      </c>
      <c r="J186" s="48">
        <v>175.35</v>
      </c>
      <c r="K186" s="45">
        <f>'[11]1'!C17</f>
        <v>405</v>
      </c>
    </row>
    <row r="187" spans="1:11" ht="14.4" x14ac:dyDescent="0.3">
      <c r="A187" s="24"/>
      <c r="B187" s="16"/>
      <c r="C187" s="11"/>
      <c r="D187" s="7" t="s">
        <v>31</v>
      </c>
      <c r="E187" s="43"/>
      <c r="F187" s="44"/>
      <c r="G187" s="48"/>
      <c r="H187" s="48"/>
      <c r="I187" s="48"/>
      <c r="J187" s="48"/>
      <c r="K187" s="45"/>
    </row>
    <row r="188" spans="1:11" ht="14.4" x14ac:dyDescent="0.3">
      <c r="A188" s="24"/>
      <c r="B188" s="16"/>
      <c r="C188" s="11"/>
      <c r="D188" s="6"/>
      <c r="E188" s="43"/>
      <c r="F188" s="44"/>
      <c r="G188" s="48"/>
      <c r="H188" s="48"/>
      <c r="I188" s="48"/>
      <c r="J188" s="48"/>
      <c r="K188" s="45"/>
    </row>
    <row r="189" spans="1:11" ht="14.4" x14ac:dyDescent="0.3">
      <c r="A189" s="24"/>
      <c r="B189" s="16"/>
      <c r="C189" s="11"/>
      <c r="D189" s="6"/>
      <c r="E189" s="43"/>
      <c r="F189" s="44"/>
      <c r="G189" s="48"/>
      <c r="H189" s="48"/>
      <c r="I189" s="48"/>
      <c r="J189" s="48"/>
      <c r="K189" s="45"/>
    </row>
    <row r="190" spans="1:11" ht="14.4" x14ac:dyDescent="0.3">
      <c r="A190" s="25"/>
      <c r="B190" s="18"/>
      <c r="C190" s="8"/>
      <c r="D190" s="19" t="s">
        <v>32</v>
      </c>
      <c r="E190" s="12"/>
      <c r="F190" s="20">
        <v>805</v>
      </c>
      <c r="G190" s="49">
        <v>29</v>
      </c>
      <c r="H190" s="49">
        <v>25</v>
      </c>
      <c r="I190" s="49">
        <v>145</v>
      </c>
      <c r="J190" s="49">
        <v>943</v>
      </c>
      <c r="K190" s="26"/>
    </row>
    <row r="191" spans="1:11" ht="15" thickBot="1" x14ac:dyDescent="0.3">
      <c r="A191" s="30">
        <f>A174</f>
        <v>2</v>
      </c>
      <c r="B191" s="31">
        <f>B174</f>
        <v>5</v>
      </c>
      <c r="C191" s="58" t="s">
        <v>4</v>
      </c>
      <c r="D191" s="59"/>
      <c r="E191" s="32"/>
      <c r="F191" s="33">
        <v>805</v>
      </c>
      <c r="G191" s="33">
        <v>29</v>
      </c>
      <c r="H191" s="33">
        <v>25</v>
      </c>
      <c r="I191" s="33">
        <v>145</v>
      </c>
      <c r="J191" s="33">
        <v>943</v>
      </c>
      <c r="K191" s="33"/>
    </row>
    <row r="192" spans="1:11" ht="13.8" thickBot="1" x14ac:dyDescent="0.3">
      <c r="A192" s="28"/>
      <c r="B192" s="29"/>
      <c r="C192" s="60" t="s">
        <v>5</v>
      </c>
      <c r="D192" s="60"/>
      <c r="E192" s="60"/>
      <c r="F192" s="35"/>
      <c r="G192" s="35"/>
      <c r="H192" s="35"/>
      <c r="I192" s="35"/>
      <c r="J192" s="35"/>
      <c r="K192" s="35"/>
    </row>
  </sheetData>
  <mergeCells count="15">
    <mergeCell ref="C62:D62"/>
    <mergeCell ref="C81:D81"/>
    <mergeCell ref="C100:D100"/>
    <mergeCell ref="C24:D24"/>
    <mergeCell ref="C192:E192"/>
    <mergeCell ref="C191:D191"/>
    <mergeCell ref="C119:D119"/>
    <mergeCell ref="C137:D137"/>
    <mergeCell ref="C155:D155"/>
    <mergeCell ref="C173:D173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2024-10-01T08:56:50Z</cp:lastPrinted>
  <dcterms:created xsi:type="dcterms:W3CDTF">2022-05-16T14:23:56Z</dcterms:created>
  <dcterms:modified xsi:type="dcterms:W3CDTF">2024-10-30T07:11:55Z</dcterms:modified>
</cp:coreProperties>
</file>